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985" tabRatio="771" activeTab="0"/>
  </bookViews>
  <sheets>
    <sheet name="Portada" sheetId="1" r:id="rId1"/>
    <sheet name="Presentación-Inf prop" sheetId="2" r:id="rId2"/>
    <sheet name="Políticas públicas" sheetId="3" r:id="rId3"/>
    <sheet name="Emer. y compromisos" sheetId="4" r:id="rId4"/>
    <sheet name="Metodología1" sheetId="5" r:id="rId5"/>
    <sheet name="Contra Portada" sheetId="6" r:id="rId6"/>
    <sheet name="BASE DE DATOS" sheetId="7" state="veryHidden" r:id="rId7"/>
    <sheet name="Hoja 1" sheetId="8" state="veryHidden" r:id="rId8"/>
    <sheet name=" " sheetId="9" state="veryHidden" r:id="rId9"/>
    <sheet name="Ficha 1" sheetId="10" state="veryHidden" r:id="rId10"/>
    <sheet name="Ficha 2" sheetId="11" state="veryHidden" r:id="rId11"/>
    <sheet name="Ficha 3" sheetId="12" state="veryHidden" r:id="rId12"/>
    <sheet name="Ficha 4" sheetId="13" state="veryHidden" r:id="rId13"/>
    <sheet name="Hoja1" sheetId="14" state="veryHidden" r:id="rId14"/>
  </sheets>
  <externalReferences>
    <externalReference r:id="rId17"/>
  </externalReferences>
  <definedNames>
    <definedName name="_xlnm.Print_Area" localSheetId="5">'Contra Portada'!$B$1:$K$27</definedName>
    <definedName name="_xlnm.Print_Area" localSheetId="3">'Emer. y compromisos'!$B$1:$P$40</definedName>
    <definedName name="_xlnm.Print_Area" localSheetId="9">'Ficha 1'!$B$1:$J$55</definedName>
    <definedName name="_xlnm.Print_Area" localSheetId="11">'Ficha 3'!$B$1:$M$167</definedName>
    <definedName name="_xlnm.Print_Area" localSheetId="4">'Metodología1'!$B$1:$L$198</definedName>
    <definedName name="_xlnm.Print_Area" localSheetId="2">'Políticas públicas'!$B$2:$L$73</definedName>
    <definedName name="_xlnm.Print_Area" localSheetId="0">'Portada'!$A$1:$H$47</definedName>
    <definedName name="_xlnm.Print_Area" localSheetId="1">'Presentación-Inf prop'!$B$1:$J$68</definedName>
    <definedName name="_xlnm.Print_Titles" localSheetId="4">'Metodología1'!$2:$7</definedName>
    <definedName name="_xlnm.Print_Titles" localSheetId="2">'Políticas públicas'!$2:$10</definedName>
    <definedName name="_xlnm.Print_Titles" localSheetId="1">'Presentación-Inf prop'!$1:$5</definedName>
    <definedName name="Z_3EBA94DB_5D21_404C_94B7_73E0B6599915_.wvu.Cols" localSheetId="3" hidden="1">'Emer. y compromisos'!#REF!</definedName>
    <definedName name="Z_3EBA94DB_5D21_404C_94B7_73E0B6599915_.wvu.Cols" localSheetId="9" hidden="1">'Ficha 1'!#REF!</definedName>
    <definedName name="Z_3EBA94DB_5D21_404C_94B7_73E0B6599915_.wvu.Cols" localSheetId="10" hidden="1">'Ficha 2'!#REF!</definedName>
    <definedName name="Z_3EBA94DB_5D21_404C_94B7_73E0B6599915_.wvu.Cols" localSheetId="11" hidden="1">'Ficha 3'!#REF!</definedName>
    <definedName name="Z_3EBA94DB_5D21_404C_94B7_73E0B6599915_.wvu.Cols" localSheetId="12" hidden="1">'Ficha 4'!#REF!</definedName>
    <definedName name="Z_3EBA94DB_5D21_404C_94B7_73E0B6599915_.wvu.Cols" localSheetId="7" hidden="1">'Hoja 1'!$B:$P</definedName>
    <definedName name="Z_3EBA94DB_5D21_404C_94B7_73E0B6599915_.wvu.Cols" localSheetId="2" hidden="1">'Políticas públicas'!#REF!</definedName>
    <definedName name="Z_3EBA94DB_5D21_404C_94B7_73E0B6599915_.wvu.Cols" localSheetId="1" hidden="1">'Presentación-Inf prop'!$L:$IU</definedName>
    <definedName name="Z_3EBA94DB_5D21_404C_94B7_73E0B6599915_.wvu.PrintArea" localSheetId="5" hidden="1">'Contra Portada'!$B$2:$K$25</definedName>
    <definedName name="Z_3EBA94DB_5D21_404C_94B7_73E0B6599915_.wvu.PrintArea" localSheetId="3" hidden="1">'Emer. y compromisos'!$B$1:$P$40</definedName>
    <definedName name="Z_3EBA94DB_5D21_404C_94B7_73E0B6599915_.wvu.PrintArea" localSheetId="9" hidden="1">'Ficha 1'!$B$1:$J$55</definedName>
    <definedName name="Z_3EBA94DB_5D21_404C_94B7_73E0B6599915_.wvu.PrintArea" localSheetId="11" hidden="1">'Ficha 3'!$B$1:$M$167</definedName>
    <definedName name="Z_3EBA94DB_5D21_404C_94B7_73E0B6599915_.wvu.PrintArea" localSheetId="4" hidden="1">'Metodología1'!$B$1:$L$198</definedName>
    <definedName name="Z_3EBA94DB_5D21_404C_94B7_73E0B6599915_.wvu.PrintArea" localSheetId="2" hidden="1">'Políticas públicas'!$B$2:$L$73</definedName>
    <definedName name="Z_3EBA94DB_5D21_404C_94B7_73E0B6599915_.wvu.PrintArea" localSheetId="0" hidden="1">'Portada'!$A$1:$H$47</definedName>
    <definedName name="Z_3EBA94DB_5D21_404C_94B7_73E0B6599915_.wvu.PrintArea" localSheetId="1" hidden="1">'Presentación-Inf prop'!$B$1:$J$67</definedName>
    <definedName name="Z_3EBA94DB_5D21_404C_94B7_73E0B6599915_.wvu.PrintTitles" localSheetId="4" hidden="1">'Metodología1'!$2:$7</definedName>
    <definedName name="Z_3EBA94DB_5D21_404C_94B7_73E0B6599915_.wvu.PrintTitles" localSheetId="2" hidden="1">'Políticas públicas'!$2:$10</definedName>
    <definedName name="Z_3EBA94DB_5D21_404C_94B7_73E0B6599915_.wvu.PrintTitles" localSheetId="1" hidden="1">'Presentación-Inf prop'!$1:$5</definedName>
    <definedName name="Z_3EBA94DB_5D21_404C_94B7_73E0B6599915_.wvu.Rows" localSheetId="3" hidden="1">'Emer. y compromisos'!$42:$124</definedName>
    <definedName name="Z_3EBA94DB_5D21_404C_94B7_73E0B6599915_.wvu.Rows" localSheetId="4" hidden="1">'Metodología1'!$154:$169,'Metodología1'!$202:$204,'Metodología1'!$210:$213</definedName>
    <definedName name="Z_3EBA94DB_5D21_404C_94B7_73E0B6599915_.wvu.Rows" localSheetId="2" hidden="1">'Políticas públicas'!$1:$1,'Políticas públicas'!$84:$143</definedName>
    <definedName name="Z_3EBA94DB_5D21_404C_94B7_73E0B6599915_.wvu.Rows" localSheetId="1" hidden="1">'Presentación-Inf prop'!$72:$167</definedName>
    <definedName name="Z_E843D2E1_12C3_478A_96E0_24DDB019A8A2_.wvu.Cols" localSheetId="3" hidden="1">'Emer. y compromisos'!#REF!</definedName>
    <definedName name="Z_E843D2E1_12C3_478A_96E0_24DDB019A8A2_.wvu.Cols" localSheetId="9" hidden="1">'Ficha 1'!#REF!</definedName>
    <definedName name="Z_E843D2E1_12C3_478A_96E0_24DDB019A8A2_.wvu.Cols" localSheetId="10" hidden="1">'Ficha 2'!#REF!</definedName>
    <definedName name="Z_E843D2E1_12C3_478A_96E0_24DDB019A8A2_.wvu.Cols" localSheetId="11" hidden="1">'Ficha 3'!#REF!</definedName>
    <definedName name="Z_E843D2E1_12C3_478A_96E0_24DDB019A8A2_.wvu.Cols" localSheetId="12" hidden="1">'Ficha 4'!#REF!</definedName>
    <definedName name="Z_E843D2E1_12C3_478A_96E0_24DDB019A8A2_.wvu.Cols" localSheetId="7" hidden="1">'Hoja 1'!$B:$P</definedName>
    <definedName name="Z_E843D2E1_12C3_478A_96E0_24DDB019A8A2_.wvu.Cols" localSheetId="2" hidden="1">'Políticas públicas'!#REF!</definedName>
    <definedName name="Z_E843D2E1_12C3_478A_96E0_24DDB019A8A2_.wvu.Cols" localSheetId="1" hidden="1">'Presentación-Inf prop'!$L:$IU</definedName>
    <definedName name="Z_E843D2E1_12C3_478A_96E0_24DDB019A8A2_.wvu.PrintArea" localSheetId="5" hidden="1">'Contra Portada'!$B$2:$K$25</definedName>
    <definedName name="Z_E843D2E1_12C3_478A_96E0_24DDB019A8A2_.wvu.PrintArea" localSheetId="3" hidden="1">'Emer. y compromisos'!$B$1:$P$40</definedName>
    <definedName name="Z_E843D2E1_12C3_478A_96E0_24DDB019A8A2_.wvu.PrintArea" localSheetId="9" hidden="1">'Ficha 1'!$B$1:$J$55</definedName>
    <definedName name="Z_E843D2E1_12C3_478A_96E0_24DDB019A8A2_.wvu.PrintArea" localSheetId="11" hidden="1">'Ficha 3'!$B$1:$M$167</definedName>
    <definedName name="Z_E843D2E1_12C3_478A_96E0_24DDB019A8A2_.wvu.PrintArea" localSheetId="4" hidden="1">'Metodología1'!$B$1:$L$198</definedName>
    <definedName name="Z_E843D2E1_12C3_478A_96E0_24DDB019A8A2_.wvu.PrintArea" localSheetId="2" hidden="1">'Políticas públicas'!$B$2:$L$73</definedName>
    <definedName name="Z_E843D2E1_12C3_478A_96E0_24DDB019A8A2_.wvu.PrintArea" localSheetId="0" hidden="1">'Portada'!$A$1:$H$47</definedName>
    <definedName name="Z_E843D2E1_12C3_478A_96E0_24DDB019A8A2_.wvu.PrintArea" localSheetId="1" hidden="1">'Presentación-Inf prop'!$B$1:$J$67</definedName>
    <definedName name="Z_E843D2E1_12C3_478A_96E0_24DDB019A8A2_.wvu.PrintTitles" localSheetId="4" hidden="1">'Metodología1'!$2:$7</definedName>
    <definedName name="Z_E843D2E1_12C3_478A_96E0_24DDB019A8A2_.wvu.PrintTitles" localSheetId="2" hidden="1">'Políticas públicas'!$2:$10</definedName>
    <definedName name="Z_E843D2E1_12C3_478A_96E0_24DDB019A8A2_.wvu.PrintTitles" localSheetId="1" hidden="1">'Presentación-Inf prop'!$1:$5</definedName>
    <definedName name="Z_E843D2E1_12C3_478A_96E0_24DDB019A8A2_.wvu.Rows" localSheetId="3" hidden="1">'Emer. y compromisos'!$42:$124</definedName>
    <definedName name="Z_E843D2E1_12C3_478A_96E0_24DDB019A8A2_.wvu.Rows" localSheetId="4" hidden="1">'Metodología1'!$154:$169,'Metodología1'!$202:$204,'Metodología1'!$210:$213</definedName>
    <definedName name="Z_E843D2E1_12C3_478A_96E0_24DDB019A8A2_.wvu.Rows" localSheetId="2" hidden="1">'Políticas públicas'!$1:$1,'Políticas públicas'!$84:$143</definedName>
    <definedName name="Z_E843D2E1_12C3_478A_96E0_24DDB019A8A2_.wvu.Rows" localSheetId="1" hidden="1">'Presentación-Inf prop'!$72:$167</definedName>
    <definedName name="Z_FABF8ABF_422B_4505_A28E_8C6750E4CAAD_.wvu.Cols" localSheetId="3" hidden="1">'Emer. y compromisos'!#REF!</definedName>
    <definedName name="Z_FABF8ABF_422B_4505_A28E_8C6750E4CAAD_.wvu.Cols" localSheetId="9" hidden="1">'Ficha 1'!#REF!</definedName>
    <definedName name="Z_FABF8ABF_422B_4505_A28E_8C6750E4CAAD_.wvu.Cols" localSheetId="10" hidden="1">'Ficha 2'!#REF!</definedName>
    <definedName name="Z_FABF8ABF_422B_4505_A28E_8C6750E4CAAD_.wvu.Cols" localSheetId="11" hidden="1">'Ficha 3'!#REF!</definedName>
    <definedName name="Z_FABF8ABF_422B_4505_A28E_8C6750E4CAAD_.wvu.Cols" localSheetId="12" hidden="1">'Ficha 4'!#REF!</definedName>
    <definedName name="Z_FABF8ABF_422B_4505_A28E_8C6750E4CAAD_.wvu.Cols" localSheetId="7" hidden="1">'Hoja 1'!$B:$P</definedName>
    <definedName name="Z_FABF8ABF_422B_4505_A28E_8C6750E4CAAD_.wvu.Cols" localSheetId="4" hidden="1">'Metodología1'!#REF!</definedName>
    <definedName name="Z_FABF8ABF_422B_4505_A28E_8C6750E4CAAD_.wvu.Cols" localSheetId="2" hidden="1">'Políticas públicas'!#REF!</definedName>
    <definedName name="Z_FABF8ABF_422B_4505_A28E_8C6750E4CAAD_.wvu.Cols" localSheetId="1" hidden="1">'Presentación-Inf prop'!$L:$IU</definedName>
    <definedName name="Z_FABF8ABF_422B_4505_A28E_8C6750E4CAAD_.wvu.PrintArea" localSheetId="5" hidden="1">'Contra Portada'!$B$2:$K$25</definedName>
    <definedName name="Z_FABF8ABF_422B_4505_A28E_8C6750E4CAAD_.wvu.PrintArea" localSheetId="3" hidden="1">'Emer. y compromisos'!$B$1:$P$40</definedName>
    <definedName name="Z_FABF8ABF_422B_4505_A28E_8C6750E4CAAD_.wvu.PrintArea" localSheetId="9" hidden="1">'Ficha 1'!$B$1:$J$55</definedName>
    <definedName name="Z_FABF8ABF_422B_4505_A28E_8C6750E4CAAD_.wvu.PrintArea" localSheetId="11" hidden="1">'Ficha 3'!$B$1:$M$167</definedName>
    <definedName name="Z_FABF8ABF_422B_4505_A28E_8C6750E4CAAD_.wvu.PrintArea" localSheetId="4" hidden="1">'Metodología1'!$B$1:$L$198</definedName>
    <definedName name="Z_FABF8ABF_422B_4505_A28E_8C6750E4CAAD_.wvu.PrintArea" localSheetId="2" hidden="1">'Políticas públicas'!$B$2:$L$73</definedName>
    <definedName name="Z_FABF8ABF_422B_4505_A28E_8C6750E4CAAD_.wvu.PrintArea" localSheetId="0" hidden="1">'Portada'!$A$1:$H$47</definedName>
    <definedName name="Z_FABF8ABF_422B_4505_A28E_8C6750E4CAAD_.wvu.PrintArea" localSheetId="1" hidden="1">'Presentación-Inf prop'!$B$1:$J$67</definedName>
    <definedName name="Z_FABF8ABF_422B_4505_A28E_8C6750E4CAAD_.wvu.PrintTitles" localSheetId="4" hidden="1">'Metodología1'!$2:$7</definedName>
    <definedName name="Z_FABF8ABF_422B_4505_A28E_8C6750E4CAAD_.wvu.PrintTitles" localSheetId="2" hidden="1">'Políticas públicas'!$2:$10</definedName>
    <definedName name="Z_FABF8ABF_422B_4505_A28E_8C6750E4CAAD_.wvu.PrintTitles" localSheetId="1" hidden="1">'Presentación-Inf prop'!$1:$5</definedName>
    <definedName name="Z_FABF8ABF_422B_4505_A28E_8C6750E4CAAD_.wvu.Rows" localSheetId="3" hidden="1">'Emer. y compromisos'!$42:$124</definedName>
    <definedName name="Z_FABF8ABF_422B_4505_A28E_8C6750E4CAAD_.wvu.Rows" localSheetId="4" hidden="1">'Metodología1'!$154:$169,'Metodología1'!$202:$204,'Metodología1'!$210:$213</definedName>
    <definedName name="Z_FABF8ABF_422B_4505_A28E_8C6750E4CAAD_.wvu.Rows" localSheetId="2" hidden="1">'Políticas públicas'!$1:$1,'Políticas públicas'!$84:$143</definedName>
    <definedName name="Z_FABF8ABF_422B_4505_A28E_8C6750E4CAAD_.wvu.Rows" localSheetId="1" hidden="1">'Presentación-Inf prop'!$72:$167</definedName>
  </definedNames>
  <calcPr fullCalcOnLoad="1"/>
</workbook>
</file>

<file path=xl/sharedStrings.xml><?xml version="1.0" encoding="utf-8"?>
<sst xmlns="http://schemas.openxmlformats.org/spreadsheetml/2006/main" count="1008" uniqueCount="768">
  <si>
    <t>(Marque las opciones correspondientes)</t>
  </si>
  <si>
    <t>Objetivos, metas e indicadores relacionados:</t>
  </si>
  <si>
    <t>Nombre del acuerdo, tratado o compromiso internacional</t>
  </si>
  <si>
    <t>1. Encuesta por muestreo</t>
  </si>
  <si>
    <t>2. Aprovechamiento de registros administrativos</t>
  </si>
  <si>
    <t>4. Generación de estadística derivada</t>
  </si>
  <si>
    <t xml:space="preserve">Tema </t>
  </si>
  <si>
    <t>Salud</t>
  </si>
  <si>
    <t>Educación</t>
  </si>
  <si>
    <t>Empleo</t>
  </si>
  <si>
    <t>Distribución del ingreso y pobreza</t>
  </si>
  <si>
    <t xml:space="preserve">Seguridad pública e impartición de justicia </t>
  </si>
  <si>
    <t>Gobierno</t>
  </si>
  <si>
    <t>Vivienda</t>
  </si>
  <si>
    <t xml:space="preserve">Sistema de Cuentas Nacionales </t>
  </si>
  <si>
    <t>Información financiera</t>
  </si>
  <si>
    <t>Precios</t>
  </si>
  <si>
    <t>Trabajo</t>
  </si>
  <si>
    <t>Ciencia y tecnología</t>
  </si>
  <si>
    <t>Atmósfera</t>
  </si>
  <si>
    <t>Biodiversidad</t>
  </si>
  <si>
    <t>Agua</t>
  </si>
  <si>
    <t>Suelo</t>
  </si>
  <si>
    <t>Flora</t>
  </si>
  <si>
    <t>Fauna</t>
  </si>
  <si>
    <t>Residuos peligrosos y residuos sólidos</t>
  </si>
  <si>
    <t>Recursos naturales</t>
  </si>
  <si>
    <t xml:space="preserve">Clima </t>
  </si>
  <si>
    <t>Especifique</t>
  </si>
  <si>
    <t>1. Anual</t>
  </si>
  <si>
    <t>2. Semestral</t>
  </si>
  <si>
    <t>3. Trimestral</t>
  </si>
  <si>
    <t>4. Bimestral</t>
  </si>
  <si>
    <t>5. Mensual</t>
  </si>
  <si>
    <t>6. Única</t>
  </si>
  <si>
    <t>7. No determinada</t>
  </si>
  <si>
    <t>Instructivos de llenado de cuestionarios</t>
  </si>
  <si>
    <t>Manuales de procedimientos para la captación de datos</t>
  </si>
  <si>
    <t>Manuales de procedimientos para la captura y procesamiento de datos</t>
  </si>
  <si>
    <t>Manuales para la presentación de resultados</t>
  </si>
  <si>
    <t xml:space="preserve">Nombre del estándar o recomendación </t>
  </si>
  <si>
    <t xml:space="preserve">Organismo  elaborador </t>
  </si>
  <si>
    <t>Tipo de asistencia</t>
  </si>
  <si>
    <t>Apoyo técnico</t>
  </si>
  <si>
    <t xml:space="preserve">Capacitación </t>
  </si>
  <si>
    <t xml:space="preserve">1. Formatos o expedientes impresos </t>
  </si>
  <si>
    <t>2. Archivos electrónicos en hoja de cálculo</t>
  </si>
  <si>
    <t>Año</t>
  </si>
  <si>
    <t>Trimestre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</si>
  <si>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</si>
  <si>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</si>
  <si>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</si>
  <si>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</si>
  <si>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</si>
  <si>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</si>
  <si>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</si>
  <si>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</si>
  <si>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</si>
  <si>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</si>
  <si>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</si>
  <si>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</si>
  <si>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</si>
  <si>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</si>
  <si>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>3. Base de datos:</t>
  </si>
  <si>
    <t xml:space="preserve">4. Otro:  </t>
  </si>
  <si>
    <t xml:space="preserve">Federal </t>
  </si>
  <si>
    <t>Órden</t>
  </si>
  <si>
    <t>Estatal</t>
  </si>
  <si>
    <t>Municipal</t>
  </si>
  <si>
    <t>Atributo</t>
  </si>
  <si>
    <t>Ninguno</t>
  </si>
  <si>
    <t>No aplica</t>
  </si>
  <si>
    <t>Personas</t>
  </si>
  <si>
    <t>subsistemas</t>
  </si>
  <si>
    <t>Demográfica y Social</t>
  </si>
  <si>
    <t>Económica</t>
  </si>
  <si>
    <t>Geográfica y del Medio Ambiente</t>
  </si>
  <si>
    <t xml:space="preserve"> </t>
  </si>
  <si>
    <t>Gobierno, Seguridad Pública e Impartición de Justicia</t>
  </si>
  <si>
    <t>Manuales de capacitación</t>
  </si>
  <si>
    <t xml:space="preserve">8. Otra </t>
  </si>
  <si>
    <t xml:space="preserve">Información Estadística </t>
  </si>
  <si>
    <t>1. Nombre del proyecto estadístico propuesto:</t>
  </si>
  <si>
    <t xml:space="preserve">     B) FUNDAMENTOS DEL PROYECTO</t>
  </si>
  <si>
    <t>Nombre del acuerdo, tratado o compromiso:</t>
  </si>
  <si>
    <t>Nombre del organismo o país:</t>
  </si>
  <si>
    <t>PLANEACIÓN GENERAL</t>
  </si>
  <si>
    <t>MARCO CONCEPTUAL</t>
  </si>
  <si>
    <t xml:space="preserve">CRITERIOS DE VALIDACIÓN </t>
  </si>
  <si>
    <t>GLOSARIOS</t>
  </si>
  <si>
    <t>CLASIFICADORES</t>
  </si>
  <si>
    <t>CUESTIONARIOS</t>
  </si>
  <si>
    <t>DISEÑO DE LA MUESTRA</t>
  </si>
  <si>
    <t>DOCUMENTACIÓN DE PRUEBAS Y RESULTADOS</t>
  </si>
  <si>
    <t>PLANEACIÓN DEL PROYECTO</t>
  </si>
  <si>
    <t>DISEÑO CONCEPTUAL</t>
  </si>
  <si>
    <t xml:space="preserve">DISEÑO DE LA CAPTACIÓN </t>
  </si>
  <si>
    <t>DISEÑO DEL PROCESAMIENTO</t>
  </si>
  <si>
    <t xml:space="preserve">OPERATIVO DE CAPTACIÓN </t>
  </si>
  <si>
    <t>PROCESAMIENTO Y LIBERACIÓN DE DATOS</t>
  </si>
  <si>
    <t>PRESENTACIÓN Y DIVULGACIÓN DE RESULTADOS</t>
  </si>
  <si>
    <t>Nombre</t>
  </si>
  <si>
    <t>Organismo elaborador</t>
  </si>
  <si>
    <t>Organismo certificador</t>
  </si>
  <si>
    <t>Periodo que cubre</t>
  </si>
  <si>
    <t>Capacitación</t>
  </si>
  <si>
    <t>4.2.1</t>
  </si>
  <si>
    <t>4.3.2</t>
  </si>
  <si>
    <t>4.3.4</t>
  </si>
  <si>
    <t>4.3.5</t>
  </si>
  <si>
    <t>4.3.6</t>
  </si>
  <si>
    <t>4.4.1</t>
  </si>
  <si>
    <t>NUMERO</t>
  </si>
  <si>
    <t>DESCRIPCION</t>
  </si>
  <si>
    <t>2.2a</t>
  </si>
  <si>
    <t>2.2b</t>
  </si>
  <si>
    <t>3.1b</t>
  </si>
  <si>
    <t>3.2.1a</t>
  </si>
  <si>
    <t>3.2.1b</t>
  </si>
  <si>
    <t>3.2.1c</t>
  </si>
  <si>
    <t>3.2.2a</t>
  </si>
  <si>
    <t>3.2.2b</t>
  </si>
  <si>
    <t>3.2.2c</t>
  </si>
  <si>
    <t>3.2.3a</t>
  </si>
  <si>
    <t>3.2.3b</t>
  </si>
  <si>
    <t>3.2.3c</t>
  </si>
  <si>
    <t>3.5.a</t>
  </si>
  <si>
    <t>4.1.1</t>
  </si>
  <si>
    <t>4.3.6a</t>
  </si>
  <si>
    <t>4.4.2.1</t>
  </si>
  <si>
    <t>4.4.2.2</t>
  </si>
  <si>
    <t>4.4.2.3</t>
  </si>
  <si>
    <t>4.4.2.4</t>
  </si>
  <si>
    <t>4.4.2.5</t>
  </si>
  <si>
    <t>4.4.2.6</t>
  </si>
  <si>
    <t>4.4.2.7</t>
  </si>
  <si>
    <t>4.4.2.8</t>
  </si>
  <si>
    <t>4.4.3</t>
  </si>
  <si>
    <t>4.4.4.1a</t>
  </si>
  <si>
    <t>4.4.3.1a</t>
  </si>
  <si>
    <t>4.4.3.1b</t>
  </si>
  <si>
    <t>4.4.3.1c</t>
  </si>
  <si>
    <t>5.1.1</t>
  </si>
  <si>
    <t>5.1.2</t>
  </si>
  <si>
    <t>6.1.2</t>
  </si>
  <si>
    <t>6.2.1a</t>
  </si>
  <si>
    <t>6.2.1.1</t>
  </si>
  <si>
    <t>6.2.2</t>
  </si>
  <si>
    <t>6.2.2a</t>
  </si>
  <si>
    <t xml:space="preserve">MANUALES OPERATIVOS </t>
  </si>
  <si>
    <t xml:space="preserve">      </t>
  </si>
  <si>
    <t xml:space="preserve">         </t>
  </si>
  <si>
    <t xml:space="preserve">       </t>
  </si>
  <si>
    <t>Ficha técnica para presentar la propuesta de                                                                                            Información de Interés Nacional</t>
  </si>
  <si>
    <t>Documento   /   Año de elaboración   /   Institución que lo elaboró</t>
  </si>
  <si>
    <t xml:space="preserve">     </t>
  </si>
  <si>
    <t>6.1.1.a</t>
  </si>
  <si>
    <t>3.1a</t>
  </si>
  <si>
    <t>3.21a</t>
  </si>
  <si>
    <t>3.21b</t>
  </si>
  <si>
    <t>3.21c</t>
  </si>
  <si>
    <t>3.21d</t>
  </si>
  <si>
    <t>3.22a</t>
  </si>
  <si>
    <t>3.22b</t>
  </si>
  <si>
    <t>3.22c</t>
  </si>
  <si>
    <t>3.22d</t>
  </si>
  <si>
    <t>3.23a</t>
  </si>
  <si>
    <t>3.23b</t>
  </si>
  <si>
    <t>3.23c</t>
  </si>
  <si>
    <t>3.23d</t>
  </si>
  <si>
    <t>3.2.1d</t>
  </si>
  <si>
    <t>3.2.2d</t>
  </si>
  <si>
    <t>3.4a1</t>
  </si>
  <si>
    <t>3.4a2</t>
  </si>
  <si>
    <t>3.4a3</t>
  </si>
  <si>
    <t>3.4a4</t>
  </si>
  <si>
    <t>3.4a5</t>
  </si>
  <si>
    <t>3.4a6</t>
  </si>
  <si>
    <t>3.4a7</t>
  </si>
  <si>
    <t>3.4a8</t>
  </si>
  <si>
    <t>3.4a9</t>
  </si>
  <si>
    <t>3.4b1</t>
  </si>
  <si>
    <t>3.4b2</t>
  </si>
  <si>
    <t>3.4b3</t>
  </si>
  <si>
    <t>3.4b4</t>
  </si>
  <si>
    <t>3.4b5</t>
  </si>
  <si>
    <t>3.4b6</t>
  </si>
  <si>
    <t>3.4b7</t>
  </si>
  <si>
    <t>3.4b8</t>
  </si>
  <si>
    <t>3.4c1</t>
  </si>
  <si>
    <t>3.4c2</t>
  </si>
  <si>
    <t>3.4c3</t>
  </si>
  <si>
    <t>3.4c4</t>
  </si>
  <si>
    <t>3.4c5</t>
  </si>
  <si>
    <t>3.4c6</t>
  </si>
  <si>
    <t>3.4c7</t>
  </si>
  <si>
    <t>3.4c8</t>
  </si>
  <si>
    <t>3.4d1</t>
  </si>
  <si>
    <t>3.4d2</t>
  </si>
  <si>
    <t>3.4d3</t>
  </si>
  <si>
    <t>3.4d4</t>
  </si>
  <si>
    <t>3.4d5</t>
  </si>
  <si>
    <t>3.4d6</t>
  </si>
  <si>
    <t>3.4d7</t>
  </si>
  <si>
    <t>3.4d8</t>
  </si>
  <si>
    <t>3.4a10</t>
  </si>
  <si>
    <t>3.4a11</t>
  </si>
  <si>
    <t>3.4a12</t>
  </si>
  <si>
    <t>3.4a13</t>
  </si>
  <si>
    <t xml:space="preserve">   /    </t>
  </si>
  <si>
    <t>3.4b9</t>
  </si>
  <si>
    <t>3.4b10</t>
  </si>
  <si>
    <t>3.4b11</t>
  </si>
  <si>
    <t>3.4b12</t>
  </si>
  <si>
    <t>3.4b13</t>
  </si>
  <si>
    <t>3.4c9</t>
  </si>
  <si>
    <t>3.4c10</t>
  </si>
  <si>
    <t>3.4c11</t>
  </si>
  <si>
    <t>3.4c12</t>
  </si>
  <si>
    <t>3.4c13</t>
  </si>
  <si>
    <t>3.4d9</t>
  </si>
  <si>
    <t>3.4d10</t>
  </si>
  <si>
    <t>3.4d11</t>
  </si>
  <si>
    <t>3.4d12</t>
  </si>
  <si>
    <t>3.4d13</t>
  </si>
  <si>
    <t>3.5a</t>
  </si>
  <si>
    <t>3.6a1</t>
  </si>
  <si>
    <t>3.6a2</t>
  </si>
  <si>
    <t>3.6a3</t>
  </si>
  <si>
    <t>3.6a4</t>
  </si>
  <si>
    <t>3.6a5</t>
  </si>
  <si>
    <t>3.6b1</t>
  </si>
  <si>
    <t>3.6b2</t>
  </si>
  <si>
    <t>3.6b3</t>
  </si>
  <si>
    <t>3.6b4</t>
  </si>
  <si>
    <t>3.6b5</t>
  </si>
  <si>
    <t>4.3.1.a.1</t>
  </si>
  <si>
    <t>4.3.1.a.2</t>
  </si>
  <si>
    <t>4.3.1.a.3</t>
  </si>
  <si>
    <t>4.3.1.a.4</t>
  </si>
  <si>
    <t>4.3.1.a.5</t>
  </si>
  <si>
    <t>4.3.1.a.6</t>
  </si>
  <si>
    <t>4.3.1.a.7</t>
  </si>
  <si>
    <t>4.3.1.a.8</t>
  </si>
  <si>
    <t>4.3.1.a.9</t>
  </si>
  <si>
    <t>4.3.1.a.10</t>
  </si>
  <si>
    <t>4.3.1.a.11</t>
  </si>
  <si>
    <t>4.3.1.a.12</t>
  </si>
  <si>
    <t>4.3.1.a.13</t>
  </si>
  <si>
    <t>4.3.1.a.14</t>
  </si>
  <si>
    <t>4.3.1.a.15</t>
  </si>
  <si>
    <t>4.3.1.a.16</t>
  </si>
  <si>
    <t>4.3.1.a.17</t>
  </si>
  <si>
    <t>4.3.1.a.18</t>
  </si>
  <si>
    <t>4.3.1.a.19</t>
  </si>
  <si>
    <t>4.3.1.a.20</t>
  </si>
  <si>
    <t>4.3.1.a.21</t>
  </si>
  <si>
    <t>4.3.1.a.22</t>
  </si>
  <si>
    <t>4.3.1.a.23</t>
  </si>
  <si>
    <t>4.3.1.a.24</t>
  </si>
  <si>
    <t>4.3.1.b.1</t>
  </si>
  <si>
    <t>4.3.1.b.2</t>
  </si>
  <si>
    <t>4.3.1.b.3</t>
  </si>
  <si>
    <t>4.3.1.b.4</t>
  </si>
  <si>
    <t>4.3.1.b.5</t>
  </si>
  <si>
    <t>4.3.1.b.6</t>
  </si>
  <si>
    <t>4.3.1.b.7</t>
  </si>
  <si>
    <t>4.3.1.b.8</t>
  </si>
  <si>
    <t>4.3.1.b.9</t>
  </si>
  <si>
    <t>4.3.1.b.10</t>
  </si>
  <si>
    <t>4.3.1.b.11</t>
  </si>
  <si>
    <t>4.3.1.b.12</t>
  </si>
  <si>
    <t>4.3.1.b.13</t>
  </si>
  <si>
    <t>4.3.1.b.14</t>
  </si>
  <si>
    <t>4.3.1.b.15</t>
  </si>
  <si>
    <t>4.3.1.b.16</t>
  </si>
  <si>
    <t>4.3.1.b.17</t>
  </si>
  <si>
    <t>4.3.1.b.18</t>
  </si>
  <si>
    <t>4.3.1.b.19</t>
  </si>
  <si>
    <t>4.3.1.b.20</t>
  </si>
  <si>
    <t>4.3.1.b.21</t>
  </si>
  <si>
    <t>4.3.1.b.22</t>
  </si>
  <si>
    <t>4.3.1.b.23</t>
  </si>
  <si>
    <t>4.3.1.b.24</t>
  </si>
  <si>
    <t>Primer</t>
  </si>
  <si>
    <t>Segundo</t>
  </si>
  <si>
    <t>Tercer</t>
  </si>
  <si>
    <t>Cuarto</t>
  </si>
  <si>
    <t>4.4.1.a1</t>
  </si>
  <si>
    <t>4.4.1.a2</t>
  </si>
  <si>
    <t>4.4.1.a3</t>
  </si>
  <si>
    <t>4.4.1.a4</t>
  </si>
  <si>
    <t>4.4.1.a5</t>
  </si>
  <si>
    <t>4.4.1.a6</t>
  </si>
  <si>
    <t>4.4.1.a7</t>
  </si>
  <si>
    <t>4.4.1.a8</t>
  </si>
  <si>
    <t>4.4.1.b1</t>
  </si>
  <si>
    <t>4.4.1.b2</t>
  </si>
  <si>
    <t>4.4.1.b3</t>
  </si>
  <si>
    <t>4.4.1.b4</t>
  </si>
  <si>
    <t>4.4.1.b5</t>
  </si>
  <si>
    <t>4.4.1.b6</t>
  </si>
  <si>
    <t>4.4.1.b7</t>
  </si>
  <si>
    <t>4.4.1.b8</t>
  </si>
  <si>
    <t>4.4.1.d1</t>
  </si>
  <si>
    <t>4.4.1.c1</t>
  </si>
  <si>
    <t>4.4.1.c2</t>
  </si>
  <si>
    <t>4.4.1.c3</t>
  </si>
  <si>
    <t>4.4.1.c4</t>
  </si>
  <si>
    <t>4.4.1.c5</t>
  </si>
  <si>
    <t>4.4.1.c6</t>
  </si>
  <si>
    <t>4.4.1.c7</t>
  </si>
  <si>
    <t>4.4.1.c8</t>
  </si>
  <si>
    <t>4.4.1.d2</t>
  </si>
  <si>
    <t>4.4.1.d3</t>
  </si>
  <si>
    <t>4.4.1.d4</t>
  </si>
  <si>
    <t>4.4.1.d5</t>
  </si>
  <si>
    <t>4.4.1.d6</t>
  </si>
  <si>
    <t>4.4.1.d7</t>
  </si>
  <si>
    <t>4.4.1.d8</t>
  </si>
  <si>
    <t>4.4.1.e1</t>
  </si>
  <si>
    <t>4.4.1.e2</t>
  </si>
  <si>
    <t>4.4.1.e3</t>
  </si>
  <si>
    <t>4.4.1.e4</t>
  </si>
  <si>
    <t>4.4.1.e5</t>
  </si>
  <si>
    <t>4.4.1.e6</t>
  </si>
  <si>
    <t>4.4.1.e7</t>
  </si>
  <si>
    <t>4.4.1.e8</t>
  </si>
  <si>
    <t>4.4.1.f1</t>
  </si>
  <si>
    <t>4.4.1.f2</t>
  </si>
  <si>
    <t>4.4.1.f3</t>
  </si>
  <si>
    <t>4.4.1.f4</t>
  </si>
  <si>
    <t>4.4.1.f5</t>
  </si>
  <si>
    <t>4.4.1.f6</t>
  </si>
  <si>
    <t>4.4.1.f7</t>
  </si>
  <si>
    <t>4.4.1.f8</t>
  </si>
  <si>
    <t>4.4.1.g1</t>
  </si>
  <si>
    <t>4.4.1.g2</t>
  </si>
  <si>
    <t>4.4.1.g3</t>
  </si>
  <si>
    <t>4.4.1.g4</t>
  </si>
  <si>
    <t>4.4.1.g5</t>
  </si>
  <si>
    <t>4.4.1.g6</t>
  </si>
  <si>
    <t>4.4.1.g7</t>
  </si>
  <si>
    <t>4.4.1.g8</t>
  </si>
  <si>
    <t>4.4.1.h1</t>
  </si>
  <si>
    <t>4.4.1.h2</t>
  </si>
  <si>
    <t>4.4.1.h3</t>
  </si>
  <si>
    <t>4.4.1.h4</t>
  </si>
  <si>
    <t>4.4.1.h5</t>
  </si>
  <si>
    <t>4.4.1.h6</t>
  </si>
  <si>
    <t>4.4.1.h7</t>
  </si>
  <si>
    <t>4.4.1.h8</t>
  </si>
  <si>
    <t>4.4.1.i1</t>
  </si>
  <si>
    <t>4.4.1.i2</t>
  </si>
  <si>
    <t>4.4.1.i3</t>
  </si>
  <si>
    <t>4.4.1.i4</t>
  </si>
  <si>
    <t>4.4.1.i5</t>
  </si>
  <si>
    <t>4.4.1.i6</t>
  </si>
  <si>
    <t>4.4.1.i7</t>
  </si>
  <si>
    <t>4.4.1.i8</t>
  </si>
  <si>
    <t>4.4.1.j1</t>
  </si>
  <si>
    <t>4.4.1.j2</t>
  </si>
  <si>
    <t>4.4.1.j3</t>
  </si>
  <si>
    <t>4.4.1.j4</t>
  </si>
  <si>
    <t>4.4.1.j5</t>
  </si>
  <si>
    <t>4.4.1.j6</t>
  </si>
  <si>
    <t>4.4.1.j7</t>
  </si>
  <si>
    <t>4.4.1.j8</t>
  </si>
  <si>
    <t>4.4.1.k1</t>
  </si>
  <si>
    <t>4.4.1.k2</t>
  </si>
  <si>
    <t>4.4.1.k3</t>
  </si>
  <si>
    <t>4.4.1.k4</t>
  </si>
  <si>
    <t>4.4.1.k5</t>
  </si>
  <si>
    <t>4.4.1.k6</t>
  </si>
  <si>
    <t>4.4.1.k7</t>
  </si>
  <si>
    <t>4.4.1.k8</t>
  </si>
  <si>
    <t>4.4.1.l1</t>
  </si>
  <si>
    <t>4.4.1.l2</t>
  </si>
  <si>
    <t>4.4.1.l3</t>
  </si>
  <si>
    <t>4.4.1.l4</t>
  </si>
  <si>
    <t>4.4.1.l5</t>
  </si>
  <si>
    <t>4.4.1.l6</t>
  </si>
  <si>
    <t>4.4.1.l7</t>
  </si>
  <si>
    <t>4.4.1.l8</t>
  </si>
  <si>
    <t>4.4.1.m1</t>
  </si>
  <si>
    <t>4.4.1.m2</t>
  </si>
  <si>
    <t>4.4.1.m3</t>
  </si>
  <si>
    <t>4.4.1.m4</t>
  </si>
  <si>
    <t>4.4.1.m5</t>
  </si>
  <si>
    <t>4.4.1.m6</t>
  </si>
  <si>
    <t>4.4.1.m7</t>
  </si>
  <si>
    <t>4.4.1.m8</t>
  </si>
  <si>
    <t>4.4.1.n1</t>
  </si>
  <si>
    <t>4.4.1.n2</t>
  </si>
  <si>
    <t>4.4.1.n3</t>
  </si>
  <si>
    <t>4.4.1.n4</t>
  </si>
  <si>
    <t>4.4.1.n5</t>
  </si>
  <si>
    <t>4.4.1.n6</t>
  </si>
  <si>
    <t>4.4.1.n7</t>
  </si>
  <si>
    <t>4.4.1.n8</t>
  </si>
  <si>
    <t>4.4.1.ñ1</t>
  </si>
  <si>
    <t>4.4.1.ñ2</t>
  </si>
  <si>
    <t>4.4.1.ñ3</t>
  </si>
  <si>
    <t>4.4.1.ñ4</t>
  </si>
  <si>
    <t>4.4.1.ñ5</t>
  </si>
  <si>
    <t>4.4.1.ñ6</t>
  </si>
  <si>
    <t>4.4.1.ñ7</t>
  </si>
  <si>
    <t>4.4.1.ñ8</t>
  </si>
  <si>
    <t>4.4.1.o1</t>
  </si>
  <si>
    <t>4.4.1.o2</t>
  </si>
  <si>
    <t>4.4.1.o3</t>
  </si>
  <si>
    <t>4.4.1.o4</t>
  </si>
  <si>
    <t>4.4.1.o5</t>
  </si>
  <si>
    <t>4.4.1.o6</t>
  </si>
  <si>
    <t>4.4.1.o7</t>
  </si>
  <si>
    <t>4.4.1.o8</t>
  </si>
  <si>
    <t>4.4.1.p1</t>
  </si>
  <si>
    <t>4.4.1.p2</t>
  </si>
  <si>
    <t>4.4.1.p3</t>
  </si>
  <si>
    <t>4.4.1.p4</t>
  </si>
  <si>
    <t>4.4.1.p5</t>
  </si>
  <si>
    <t>4.4.1.p6</t>
  </si>
  <si>
    <t>4.4.1.p7</t>
  </si>
  <si>
    <t>4.4.1.p8</t>
  </si>
  <si>
    <t>4.4.1.q1</t>
  </si>
  <si>
    <t>4.4.1.q2</t>
  </si>
  <si>
    <t>4.4.1.q3</t>
  </si>
  <si>
    <t>4.4.1.q4</t>
  </si>
  <si>
    <t>4.4.1.q5</t>
  </si>
  <si>
    <t>4.4.1.q6</t>
  </si>
  <si>
    <t>4.4.1.q7</t>
  </si>
  <si>
    <t>4.4.1.q8</t>
  </si>
  <si>
    <t>MARCO DE MUESTREO</t>
  </si>
  <si>
    <t xml:space="preserve">MÉTODO PARA LA DETERMINACIÓN DEL TAMAÑO Y SELECCIÓN DE LA MUESTRA </t>
  </si>
  <si>
    <t>4.4.3.2a</t>
  </si>
  <si>
    <t>4.4.3.2b</t>
  </si>
  <si>
    <t>4.4.3.2c</t>
  </si>
  <si>
    <t>4.4.4.2a</t>
  </si>
  <si>
    <t xml:space="preserve">   </t>
  </si>
  <si>
    <t>5.1a</t>
  </si>
  <si>
    <t>6.1.1.b</t>
  </si>
  <si>
    <t>3.2.3d</t>
  </si>
  <si>
    <t>ejemplo de concatenar 3.21 y 3.22</t>
  </si>
  <si>
    <t xml:space="preserve">          /          </t>
  </si>
  <si>
    <t xml:space="preserve">espacio </t>
  </si>
  <si>
    <t>Formatos o expedientes impresos</t>
  </si>
  <si>
    <t>Archivos electrónicos en hoja de cálculo</t>
  </si>
  <si>
    <t>Base de datos</t>
  </si>
  <si>
    <t>Otro</t>
  </si>
  <si>
    <t>5.1b</t>
  </si>
  <si>
    <t>5.1c</t>
  </si>
  <si>
    <t>5.1d</t>
  </si>
  <si>
    <t>2.2c</t>
  </si>
  <si>
    <t>6.2.1b</t>
  </si>
  <si>
    <t>2.2d</t>
  </si>
  <si>
    <t>2.2e</t>
  </si>
  <si>
    <t>2.2f</t>
  </si>
  <si>
    <t>Nombre del organismo o país con el que se estableció</t>
  </si>
  <si>
    <t>4.3.3.1.1</t>
  </si>
  <si>
    <t>4.3.3.1.2</t>
  </si>
  <si>
    <t>4.3.3.1.3</t>
  </si>
  <si>
    <t>4.3.3.1.4</t>
  </si>
  <si>
    <t>4.3.3.1.5</t>
  </si>
  <si>
    <t>4.3.3.1.6</t>
  </si>
  <si>
    <t>4.3.3.1.7</t>
  </si>
  <si>
    <t>4.3.3.1.8</t>
  </si>
  <si>
    <t>4.3.3.1.9</t>
  </si>
  <si>
    <t>4.3.3.1.10</t>
  </si>
  <si>
    <t>4.3.3.1.11</t>
  </si>
  <si>
    <t>4.3.3.1.12</t>
  </si>
  <si>
    <t>4.3.3.1.13</t>
  </si>
  <si>
    <t>4.3.3.1.14</t>
  </si>
  <si>
    <t>4.3.3.1.15</t>
  </si>
  <si>
    <t>4.3.3.1.16</t>
  </si>
  <si>
    <t>4.3.3.1.17</t>
  </si>
  <si>
    <t>4.3.3.1.18</t>
  </si>
  <si>
    <t>4.3.3.1.19</t>
  </si>
  <si>
    <t>4.3.3.1.20</t>
  </si>
  <si>
    <t>4.3.3.1.21</t>
  </si>
  <si>
    <t>4.3.3.1.22</t>
  </si>
  <si>
    <t>4.3.3.1.23</t>
  </si>
  <si>
    <t>4.3.3.1.24</t>
  </si>
  <si>
    <t>4.3.3.2.1</t>
  </si>
  <si>
    <t>4.3.3.2.2</t>
  </si>
  <si>
    <t>4.3.3.2.3</t>
  </si>
  <si>
    <t>4.3.3.2.4</t>
  </si>
  <si>
    <t>4.3.3.2.5</t>
  </si>
  <si>
    <t>4.3.3.2.6</t>
  </si>
  <si>
    <t>4.3.3.2.7</t>
  </si>
  <si>
    <t>4.3.3.2.8</t>
  </si>
  <si>
    <t>4.3.3.2.9</t>
  </si>
  <si>
    <t>4.3.3.2.10</t>
  </si>
  <si>
    <t>4.3.3.2.11</t>
  </si>
  <si>
    <t>4.3.3.2.12</t>
  </si>
  <si>
    <t>4.3.3.2.13</t>
  </si>
  <si>
    <t>4.3.3.2.14</t>
  </si>
  <si>
    <t>4.3.3.2.15</t>
  </si>
  <si>
    <t>4.3.3.2.16</t>
  </si>
  <si>
    <t>4.3.3.2.17</t>
  </si>
  <si>
    <t>4.3.3.2.18</t>
  </si>
  <si>
    <t>4.3.3.2.19</t>
  </si>
  <si>
    <t>4.3.3.2.20</t>
  </si>
  <si>
    <t>4.3.3.2.21</t>
  </si>
  <si>
    <t>4.3.3.2.22</t>
  </si>
  <si>
    <t>4.3.3.2.23</t>
  </si>
  <si>
    <t>4.3.3.2.24</t>
  </si>
  <si>
    <t>4.3.3.2.25</t>
  </si>
  <si>
    <t>4.3.3.2.26</t>
  </si>
  <si>
    <t>4.3.3.2.27</t>
  </si>
  <si>
    <t>4.3.3.2.28</t>
  </si>
  <si>
    <t>4.3.3.2.29</t>
  </si>
  <si>
    <t>4.3.3.2.30</t>
  </si>
  <si>
    <t>4.3.2.a</t>
  </si>
  <si>
    <t>4.3.2.b</t>
  </si>
  <si>
    <t>4.3.2.c</t>
  </si>
  <si>
    <t>4.3.2.d</t>
  </si>
  <si>
    <t>4.3.2.e</t>
  </si>
  <si>
    <t>4.3.2.f</t>
  </si>
  <si>
    <t>4.3.2.g</t>
  </si>
  <si>
    <t>4.4.3.3a</t>
  </si>
  <si>
    <t>4.4.3.3b</t>
  </si>
  <si>
    <t>4.4.3.3c</t>
  </si>
  <si>
    <t>4.4.4.1</t>
  </si>
  <si>
    <t>4.4.4.2</t>
  </si>
  <si>
    <t>4. Otras instituciones participantes en el proyecto:</t>
  </si>
  <si>
    <t>Objetivos, metas e indicadores relacionados</t>
  </si>
  <si>
    <t>(Se anexa un ejemplar de cada documento señalado)</t>
  </si>
  <si>
    <t>(Se anexa metodología de cálculo de los  indicadores utilizados y resultados del operativo más reciente disponibles)</t>
  </si>
  <si>
    <t>4.3.2.h</t>
  </si>
  <si>
    <t>6.2.3</t>
  </si>
  <si>
    <t>4.3.7</t>
  </si>
  <si>
    <t>En esta versión ya no existen los siguientes:</t>
  </si>
  <si>
    <t>D.4 Soporte técnico</t>
  </si>
  <si>
    <t>a) Información propuesta:</t>
  </si>
  <si>
    <t>c) Proponente:</t>
  </si>
  <si>
    <t>d) Subsistema:</t>
  </si>
  <si>
    <t>e) Fecha de presentación de propuesta:</t>
  </si>
  <si>
    <t>RESULTADOS DEL DISEÑO DE LA MUESTRA</t>
  </si>
  <si>
    <t>SISTEMA DE CAPTURA DE DATOS</t>
  </si>
  <si>
    <t>DOCUMENTACIÓN DEL PROYECTO Y RESULTADOS</t>
  </si>
  <si>
    <t>Fase o actividad</t>
  </si>
  <si>
    <t>1. INFORMACIÓN PROPUESTA Y PROPONENTE</t>
  </si>
  <si>
    <t>1. Sistema Nacional de Protección civil</t>
  </si>
  <si>
    <t>3. Ninguno</t>
  </si>
  <si>
    <t>4. Otro</t>
  </si>
  <si>
    <t>2. Centro Nacional de Prevención de Desastres</t>
  </si>
  <si>
    <t>Recopilación</t>
  </si>
  <si>
    <t>Almacenamiento</t>
  </si>
  <si>
    <t xml:space="preserve">REGLAS PARA LA DETERMINACIÓN
DE LA INFORMACIÓN DE INTERÉS NACIONAL </t>
  </si>
  <si>
    <t>2. Nombre de la institución responsable del proyecto:</t>
  </si>
  <si>
    <t xml:space="preserve">     A) DATOS DE IDENTIFICACIÓN DEL PROYECTO QUE GENERA LA INFORMACIÓN E INSTITUCIÓN RESPONSABLE</t>
  </si>
  <si>
    <t>b) Tematica:</t>
  </si>
  <si>
    <r>
      <t xml:space="preserve">Constitución política de los Estados Unidos Mexicanos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</si>
  <si>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r>
      <t xml:space="preserve">Ley secundaria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</si>
  <si>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t>Plan Nacional de Desarrollo</t>
  </si>
  <si>
    <t xml:space="preserve">
Especifique el nombre del (los) programa (s) y los objetivos, metas e indicadores relacionados     </t>
  </si>
  <si>
    <t>Programa sectorial, regional o especial</t>
  </si>
  <si>
    <t>Políticas públicas de alcance nacional</t>
  </si>
  <si>
    <t>Protección civil y prevención de desastres</t>
  </si>
  <si>
    <t>Compromisos internacionales</t>
  </si>
  <si>
    <t xml:space="preserve">     D) METODOLOGÍA DEL PROYECTO ESTADÍSTICO QUE GENERA LA INFORMACIÓN PROPUESTA:</t>
  </si>
  <si>
    <t>Método de generación aplicado</t>
  </si>
  <si>
    <t>Soporte técnico</t>
  </si>
  <si>
    <t>Periodicidad o frecuencia de ejecución</t>
  </si>
  <si>
    <t>Otro ordenamiento legal</t>
  </si>
  <si>
    <t>Nombre del ordenamiento, especificaciones, fecha de última publicación y observaciones.</t>
  </si>
  <si>
    <t>4. ATENCIÓN DE EMERGENCIAS O COMPROMISOS INTERNACIONALES</t>
  </si>
  <si>
    <t xml:space="preserve">     C) ATENCIÓN DE EMERGENCIAS O COMPROMISOS INTERNACIONALES</t>
  </si>
  <si>
    <t>Unidad de observación</t>
  </si>
  <si>
    <t>7. Uso de la información por sistemas de 
    protección civil o de prevención de desastres 
    naturales</t>
  </si>
  <si>
    <t>8. Organismo que utiliza el proyercto para
     prevenir o atender desastres naturales</t>
  </si>
  <si>
    <t>9. Uso de la información generada para atender 
      compromisos establecidos a nivel 
      internacional</t>
  </si>
  <si>
    <t>10. Validación de la
        Secretaría de Relaciones Exteriores</t>
  </si>
  <si>
    <t>11. Método de generación
         de información  estadística</t>
  </si>
  <si>
    <t>12. Estándares o recomendaciones de 
        organismos nacionales o 
        internacionales aplicados</t>
  </si>
  <si>
    <t>13. Unidad de observación</t>
  </si>
  <si>
    <t>14. Periodicidad o frecuencia de ejecución</t>
  </si>
  <si>
    <t>15. Cobertura temporal (Datos más recientes)</t>
  </si>
  <si>
    <t>16.  Documentos
         disponibles en el
         proyecto (Más 
         recientes)</t>
  </si>
  <si>
    <t>17. Indicadores utilizados para medir la 
      calidad de los procesos</t>
  </si>
  <si>
    <t>18. Disponibilidad de certificación  o 
      validación dada por algún organismo 
      nacional o internacional</t>
  </si>
  <si>
    <t>19. Tipo de asistencia de organismos 
       nacionales o internacionales</t>
  </si>
  <si>
    <t>3.Inscripción del proyecto en el Registro Estadístico Nacional:</t>
  </si>
  <si>
    <t>1. Año</t>
  </si>
  <si>
    <t>(año)</t>
  </si>
  <si>
    <t>2. Trimestre</t>
  </si>
  <si>
    <t>(trimestre)</t>
  </si>
  <si>
    <t>3. Mes</t>
  </si>
  <si>
    <t>(mes)</t>
  </si>
  <si>
    <t>4. Día</t>
  </si>
  <si>
    <t>(día)</t>
  </si>
  <si>
    <t>5. Otra</t>
  </si>
  <si>
    <t xml:space="preserve">    </t>
  </si>
  <si>
    <t>5. La información estadística propuesta 
     debe generarse porque lo mandata:</t>
  </si>
  <si>
    <t>6. Uso de la información generada  para 
      apoyar el programa de la institución u otro interinstitucional</t>
  </si>
  <si>
    <t>20. Medio de almacenamiento 
        de la información</t>
  </si>
  <si>
    <t xml:space="preserve">Recopilación </t>
  </si>
  <si>
    <t>5. METODOLOGÍA PARA LA GENERACIÓN DE LA INFORMACIÓN PROPUESTA</t>
  </si>
  <si>
    <t xml:space="preserve">MARCO LEGAL: </t>
  </si>
  <si>
    <t>3. POLÍTICAS PÚBLICAS DE ALCANCE NACIONAL (FUNDAMENTO DE LA INFORMACIÓN PROPUESTA)</t>
  </si>
  <si>
    <t>FORMATO PARA LA PRESENTACIÓN DE PROPUESTAS DE INFORMACIÓN ESTADÍSTICA DE INTERÉS NACIONAL</t>
  </si>
  <si>
    <t>Probabilístico</t>
  </si>
  <si>
    <t>Nivel de confianza</t>
  </si>
  <si>
    <t>Error de estimación</t>
  </si>
  <si>
    <t>Tasa esperada de no respuesta</t>
  </si>
  <si>
    <t>No probabilístico</t>
  </si>
  <si>
    <t>Frecuencia acumulada de la variable utilizada para la elección de la muestra</t>
  </si>
  <si>
    <t>Fases del proceso</t>
  </si>
  <si>
    <t>Nombre del manual</t>
  </si>
  <si>
    <t>Lugar donde puede consultarse</t>
  </si>
  <si>
    <t>3.1 La información estadística propuesta se utiliza en la Política Pública</t>
  </si>
  <si>
    <t>3.1.1 Para diseñar nuevas políticas públicas en materia de:</t>
  </si>
  <si>
    <t>3.2 La información estadística propuesta debe generarse porque lo mandata:</t>
  </si>
  <si>
    <t>4.2 ¿La información estadística propuesta se utiliza para atender acuerdos, tratados o compromisos establecidos a nivel internacional?</t>
  </si>
  <si>
    <t>Nombre:</t>
  </si>
  <si>
    <t>Apellidos:</t>
  </si>
  <si>
    <t>Puesto:</t>
  </si>
  <si>
    <t>Domicilio oficial:</t>
  </si>
  <si>
    <t>Teléfono oficial:</t>
  </si>
  <si>
    <t>Correo electrónico oficial:</t>
  </si>
  <si>
    <t>Fecha de entrega del formato:</t>
  </si>
  <si>
    <t xml:space="preserve">Anexar el archivo o dirección electrónica donde se puede consultar el programa. </t>
  </si>
  <si>
    <t>Anexar archivo PDF o dirección electrónica del Plan Estatal de Desarrollo.</t>
  </si>
  <si>
    <r>
      <t xml:space="preserve">Persona responsable de proporcionar la información </t>
    </r>
    <r>
      <rPr>
        <b/>
        <sz val="10"/>
        <rFont val="Calibri"/>
        <family val="2"/>
      </rPr>
      <t xml:space="preserve">incluida en este formato: </t>
    </r>
  </si>
  <si>
    <t>Anexar copia del documento aprobatorio o comprobatorio y/o observaciones</t>
  </si>
  <si>
    <t>4.3 ¿El compromiso internacional ha sido suscrito por el Presidente de la República y aprobado por el Senado?</t>
  </si>
  <si>
    <t xml:space="preserve">REGLAS PARA LA DETERMINACIÓN 
DE LA INFORMACIÓN DE INTERÉS NACIONAL </t>
  </si>
  <si>
    <t>1.2 Tipo de información estadística propuesta:</t>
  </si>
  <si>
    <r>
      <rPr>
        <b/>
        <sz val="10"/>
        <rFont val="Calibri"/>
        <family val="2"/>
      </rPr>
      <t>Productos derivados de los datos</t>
    </r>
    <r>
      <rPr>
        <sz val="10"/>
        <rFont val="Calibri"/>
        <family val="2"/>
      </rPr>
      <t>: estimadores de parámetros (estadísticos), indicadores, conjuntos de estadísticas, tales como: Sistema de Cuentas Nacionales, los grupos de datos geográficos, cartografía básica, cartografía temática, aplicaciones geomáticas, entre otros.</t>
    </r>
  </si>
  <si>
    <t>3. Enumeración del total de elementos de la población de estudio (semejante a un censo)</t>
  </si>
  <si>
    <t>7. ESTÁNDAR DE DOCUMENTACIÓN DE LA INFORMACIÓN PROPUESTA</t>
  </si>
  <si>
    <t>1. Grupo de datos estadísticos</t>
  </si>
  <si>
    <t>2. Productos derivados de los datos estadísticos</t>
  </si>
  <si>
    <t>3.1.2 Para el seguimiento de qué políticas públicas:</t>
  </si>
  <si>
    <t>4.1 ¿Cuáles de los siguientes organismos han declarado de utilidad la información propuesta para prevenir o atender desastres naturales?</t>
  </si>
  <si>
    <t>6. METODOLOGÍA PARA LA GENERACIÓN DE LOS PROYECTOS ESTADÍSTICOS CON LOS QUE SE GENERA LA INFORMACIÓN PROPUESTA</t>
  </si>
  <si>
    <t>3. Enumeración del total de elementos de la población de estudio</t>
  </si>
  <si>
    <t>¿Qué variable se utilizó para calcular el tamaño de la muestra?</t>
  </si>
  <si>
    <r>
      <t xml:space="preserve">5.3 ¿Cuál es la cobertura geográfica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</si>
  <si>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t xml:space="preserve">Nombre del proyecto estadístico </t>
  </si>
  <si>
    <t>Tipo de proyecto</t>
  </si>
  <si>
    <t>Núm.</t>
  </si>
  <si>
    <t>Tipos de proyectos</t>
  </si>
  <si>
    <r>
      <t xml:space="preserve">6.3 ¿Cuál es la temática del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 xml:space="preserve"> con el que se generó la información propuesta?</t>
    </r>
  </si>
  <si>
    <r>
      <t xml:space="preserve">6.4 ¿Cuál es el objetivo del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 xml:space="preserve"> con el que se generó la información propuesta?</t>
    </r>
  </si>
  <si>
    <t>3.2.1 Ley aplicable</t>
  </si>
  <si>
    <t>3.2.2 Otro ordenamiento jurídico</t>
  </si>
  <si>
    <t>1. Recolección de datos mediante muestreo</t>
  </si>
  <si>
    <r>
      <t xml:space="preserve">5.4 ¿Cuál es la referencia temporal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</si>
  <si>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r>
      <t xml:space="preserve">5.6 ¿Cuál es el tiempo entre la fecha final del periodo de referencia y la fecha en que se hace pública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</si>
  <si>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t>Dinámica demográfica</t>
  </si>
  <si>
    <t>Población</t>
  </si>
  <si>
    <t>Pobreza</t>
  </si>
  <si>
    <t xml:space="preserve">Distribución del ingreso </t>
  </si>
  <si>
    <t>Seguridad pública</t>
  </si>
  <si>
    <t>Impartición de justicia</t>
  </si>
  <si>
    <t>Residuos sólidos</t>
  </si>
  <si>
    <t xml:space="preserve">Residuos peligrosos </t>
  </si>
  <si>
    <t>Tecnología</t>
  </si>
  <si>
    <t>Ciencia</t>
  </si>
  <si>
    <r>
      <t xml:space="preserve">Formato Regla Décima. </t>
    </r>
    <r>
      <rPr>
        <b/>
        <sz val="11"/>
        <rFont val="Calibri"/>
        <family val="2"/>
      </rPr>
      <t>Información Estadística</t>
    </r>
  </si>
  <si>
    <t>Formato Regla Décima. Información Estadística</t>
  </si>
  <si>
    <t xml:space="preserve">Nombre del Plan: </t>
  </si>
  <si>
    <t xml:space="preserve">2.2 Nombre de las Unidades del Estado responsables de los proyectos 
       estadísticos:
      </t>
  </si>
  <si>
    <t>1.6 Principales usuarios identificados de la información 
       propuesta:</t>
  </si>
  <si>
    <t xml:space="preserve">Nombre del programa: </t>
  </si>
  <si>
    <t>Especifique periodo</t>
  </si>
  <si>
    <r>
      <t xml:space="preserve">5.8 Liste los materiales considerados en el plan general de divulgación de resultados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y el lugar donde se pueden 
       consultar:</t>
    </r>
  </si>
  <si>
    <r>
      <t xml:space="preserve">5.12 ¿Se recibe algún tipo de asistencia técnica o de capacitación de un organismo nacional o internacional que contribuya en el proceso de 
         generación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</si>
  <si>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t>1.1 Nombre de la Unidad del Estado o Comité Técnico 
       Especializado que propone la información para ser 
       designada como Información de Interés Nacional:</t>
  </si>
  <si>
    <t>1.3 Denominación de la información propuesta:</t>
  </si>
  <si>
    <t>1.4 Objetivo de la información propuesta:</t>
  </si>
  <si>
    <t>Si marcó Otro, por favor especifique el tema:</t>
  </si>
  <si>
    <t>2. PROYECTO QUE GENERA LA INFORMACIÓN E INSTITUCIÓN RESPONSABLE
(Sólo debe ser llenado en el caso de que la información propuesta sea una estadística derivada)</t>
  </si>
  <si>
    <r>
      <t>2.1 Nombre de los proyectos estadísticos</t>
    </r>
    <r>
      <rPr>
        <b/>
        <sz val="10"/>
        <color indexed="8"/>
        <rFont val="Calibri"/>
        <family val="2"/>
      </rPr>
      <t xml:space="preserve"> con los que 
       se genera la información propuesta como de Interés
       Nacional (fuentes de información):</t>
    </r>
  </si>
  <si>
    <t>1.5 De los siguientes temas señalados en la LSNIEG, marque las opciones que relacionen a la información 
       propuesta como de Interés Nacional. Si selecciona "Otro", especifique el tema:</t>
  </si>
  <si>
    <t>Nombre del programa:</t>
  </si>
  <si>
    <r>
      <t xml:space="preserve">5.5 Indique la frecuencia con la que se hace pública la </t>
    </r>
    <r>
      <rPr>
        <b/>
        <u val="single"/>
        <sz val="10"/>
        <color indexed="8"/>
        <rFont val="Calibri"/>
        <family val="2"/>
      </rPr>
      <t>información propuesta:</t>
    </r>
  </si>
  <si>
    <r>
      <t xml:space="preserve">5.7 Señale la fecha o periodo más reciente en que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fue generada:</t>
    </r>
  </si>
  <si>
    <t xml:space="preserve">      (Marque las opciones correspondientes)</t>
  </si>
  <si>
    <t xml:space="preserve">       (Marque las opciones correspondientes)</t>
  </si>
  <si>
    <r>
      <t xml:space="preserve">5.10 Liste las fases en que se divide el proceso para generar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y en el caso de que exista un manual de capacitación, indique 
         su nombre:</t>
    </r>
  </si>
  <si>
    <r>
      <t xml:space="preserve">5.11 Anote los medios en que recopila y almacena la </t>
    </r>
    <r>
      <rPr>
        <b/>
        <u val="single"/>
        <sz val="10"/>
        <color indexed="8"/>
        <rFont val="Calibri"/>
        <family val="2"/>
      </rPr>
      <t>información propuesta:</t>
    </r>
  </si>
  <si>
    <t>Especifique:</t>
  </si>
  <si>
    <r>
      <t xml:space="preserve">6.1 Liste los </t>
    </r>
    <r>
      <rPr>
        <b/>
        <u val="single"/>
        <sz val="10"/>
        <color indexed="8"/>
        <rFont val="Calibri"/>
        <family val="2"/>
      </rPr>
      <t>proyectos estadísticos</t>
    </r>
    <r>
      <rPr>
        <b/>
        <sz val="10"/>
        <color indexed="8"/>
        <rFont val="Calibri"/>
        <family val="2"/>
      </rPr>
      <t xml:space="preserve"> con los que se genera la información propuesta e indique qué tipo de proyecto son:</t>
    </r>
  </si>
  <si>
    <r>
      <t xml:space="preserve">6.5 Indique si en el diseño conceptual del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 xml:space="preserve"> se realizaron las siguientes actividades; en caso afirmativo anexe los documentos
       correspondientes:</t>
    </r>
  </si>
  <si>
    <t>Ordenamiento de los temas, categorías y variables 
y definición de los conceptos utilizados:</t>
  </si>
  <si>
    <t>Elaboración de algún(os) clasificador(es) o adopción de alguno ya disponible (cuál):</t>
  </si>
  <si>
    <t>Elaboración de criterios de validación para las variables captadas en el proyecto:</t>
  </si>
  <si>
    <t xml:space="preserve">         (Marque las opciones correspondientes)</t>
  </si>
  <si>
    <r>
      <t xml:space="preserve">6.6 Indique el tipo de muestreo utilizado en 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>. Anexar la documentación:</t>
    </r>
    <r>
      <rPr>
        <sz val="10"/>
        <color indexed="8"/>
        <rFont val="Calibri"/>
        <family val="2"/>
      </rPr>
      <t xml:space="preserve">
       (Sólo aplica para proyectos en los que la recolección de datos se hace mediante técnicas de muestreo)</t>
    </r>
  </si>
  <si>
    <r>
      <t xml:space="preserve">5.1 ¿Cuál es el universo de estudio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 
       En el caso de que la información tenga varios universos de estudio es necesario listarlos</t>
    </r>
  </si>
  <si>
    <r>
      <t xml:space="preserve">5.2 ¿Cuáles son las unidades de observación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 
       En el caso de que la información tenga varias unidades de observación es necesario listarlas</t>
    </r>
  </si>
  <si>
    <t xml:space="preserve">       Marque la opción correspondiente (sólo una)</t>
  </si>
  <si>
    <t>Objetivos relacionados:</t>
  </si>
  <si>
    <t>Estrategias relacionadas:</t>
  </si>
  <si>
    <t>Eje rector:</t>
  </si>
  <si>
    <r>
      <t xml:space="preserve">       (Marque la opción correspondiente. </t>
    </r>
    <r>
      <rPr>
        <sz val="9"/>
        <rFont val="Calibri"/>
        <family val="2"/>
      </rPr>
      <t xml:space="preserve">Si selecciona la opción "Sí", especifique el </t>
    </r>
    <r>
      <rPr>
        <b/>
        <sz val="9"/>
        <rFont val="Calibri"/>
        <family val="2"/>
      </rPr>
      <t>nombre de los compromisos y organismos o países</t>
    </r>
    <r>
      <rPr>
        <sz val="9"/>
        <rFont val="Calibri"/>
        <family val="2"/>
      </rPr>
      <t>; si selecciona la opción
       "No", deje en blanco 4.3)</t>
    </r>
  </si>
  <si>
    <t xml:space="preserve">          Si selecciona la opción "Sí", anote: Título, capítulo, sección, artículo, fracción, párrafo, fecha de última publicación y observaciones.</t>
  </si>
  <si>
    <t xml:space="preserve">          Si selecciona la opción "Sí", anote: Nombre del ordenamiento, especificaciones, fecha de última publicación y observaciones.</t>
  </si>
  <si>
    <t>Nombre del estándar o recomendación y,  en su caso, norma(s) del SNIEG</t>
  </si>
  <si>
    <t>Nombre del estándar o recomendación y, en su caso,  norma(s) del SNIEG</t>
  </si>
  <si>
    <t>Con fundamento en lo dispuesto por el apartado B del artículo 26 de la Constitución Política de los Estados Unidos Mexicanos y  artículos 54, 55 fracciones I y II; 77 fracciones II y 78 de la Ley del Sistema Nacional de Información Estadística y Geográfica  (LSNIEG) y, de conformidad con la Regla Décima de las Reglas para la Determinación de la Información de Interés Nacional,  emitidas por el Instituto Nacional de Estadística y Geografía (Última reforma publicada en el DOF 16-11-2012), se establece el presente formato para documentar la información estadística a proponer como de Interés Nacional para el Sistema Nacional de Información Estadística y Geográfica.</t>
  </si>
  <si>
    <r>
      <t xml:space="preserve">7.1 Si aplica estándares o recomendaciones de organismos nacionales o internacionales para la documentación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, señale "Sí"  
       y anote éstos, así como el lugar donde puede consultarse la documentación correspondiente:</t>
    </r>
  </si>
  <si>
    <t>Identificación de la persona que elaboró el formato y requerimientos de entrega</t>
  </si>
  <si>
    <r>
      <t xml:space="preserve">6.2 Si aplica estándares o recomendaciones de organismos nacionales o internacionales para la generación del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 xml:space="preserve">, señale "Sí" y anote 
       los documentos utilizados y los organismos que lo elaboraron, así como las Disposiciones Normativas del SNIEG aplicadas. </t>
    </r>
  </si>
  <si>
    <t xml:space="preserve">Firma:
(Rubricar cada una de las hojas y entregar formato protegido en medio magnético o electrónico)
</t>
  </si>
  <si>
    <r>
      <rPr>
        <b/>
        <sz val="10"/>
        <rFont val="Calibri"/>
        <family val="2"/>
      </rPr>
      <t>Información propuesta</t>
    </r>
    <r>
      <rPr>
        <sz val="10"/>
        <rFont val="Calibri"/>
        <family val="2"/>
      </rPr>
      <t xml:space="preserve">: </t>
    </r>
    <r>
      <rPr>
        <i/>
        <sz val="10"/>
        <rFont val="Calibri"/>
        <family val="2"/>
      </rPr>
      <t>grupo de datos y productos derivados</t>
    </r>
    <r>
      <rPr>
        <sz val="10"/>
        <rFont val="Calibri"/>
        <family val="2"/>
      </rPr>
      <t xml:space="preserve"> de ellos, definido mediante la especificación de temas, subtemas, universos, cobertura espacial y temporal, periodicidad, escalas, proyecciones, variables u objetos espaciales, clasificaciones y parámetros que sean resultado de un </t>
    </r>
    <r>
      <rPr>
        <i/>
        <sz val="10"/>
        <rFont val="Calibri"/>
        <family val="2"/>
      </rPr>
      <t>operativo estadístico o geográfico</t>
    </r>
    <r>
      <rPr>
        <sz val="10"/>
        <rFont val="Calibri"/>
        <family val="2"/>
      </rPr>
      <t xml:space="preserve"> determinado y puesto a consideración de la Junta de Gobierno para ser Información de Interés Nacional.</t>
    </r>
  </si>
  <si>
    <r>
      <rPr>
        <b/>
        <sz val="10"/>
        <rFont val="Calibri"/>
        <family val="2"/>
      </rPr>
      <t>Grupos de datos estadísticos</t>
    </r>
    <r>
      <rPr>
        <sz val="10"/>
        <rFont val="Calibri"/>
        <family val="2"/>
      </rPr>
      <t>: conjunto organizado de datos o resultados cuantitativos que se obtienen de las actividades estadísticas a partir de los datos primarios obtenidos de los informantes del sistema relacionados con aspectos demográficos, sociales, económicos y ambientales.</t>
    </r>
  </si>
  <si>
    <r>
      <rPr>
        <b/>
        <sz val="10"/>
        <rFont val="Calibri"/>
        <family val="2"/>
      </rPr>
      <t>Operativo estadístico</t>
    </r>
    <r>
      <rPr>
        <sz val="10"/>
        <rFont val="Calibri"/>
        <family val="2"/>
      </rPr>
      <t>: procedimiento y esquema técnico para las actividades de recolección (recopilación) de datos (estadística básica) obtenidos a través de un censo, una encuesta por muestreo o de registros administrativos. Los datos son captados mediante la aplicación de un cuestionario o formato de registro a nivel de unidades de una población de estudio, en papel, medios electrónicos o en aquellos que el avance tecnológico permita.</t>
    </r>
  </si>
  <si>
    <r>
      <rPr>
        <b/>
        <sz val="10"/>
        <rFont val="Calibri"/>
        <family val="2"/>
      </rPr>
      <t>Proyecto estadístico</t>
    </r>
    <r>
      <rPr>
        <sz val="10"/>
        <rFont val="Calibri"/>
        <family val="2"/>
      </rPr>
      <t>: conjunto de actividades ordenadas que se realiza para producir, integrar, analizar y difundir información estadística que permita cuantificar y caracterizar un universo de estudio o aspecto específico.</t>
    </r>
  </si>
  <si>
    <t>Comité Técnico Especializado de Información de Gobierno del Subsistema Nacional de Información de Gobierno, Seguridad Pública e Impartición de Justicia.</t>
  </si>
  <si>
    <t>Encuesta Nacional de Calidad e Impacto Gubernamental (ENCIG).</t>
  </si>
  <si>
    <t>Permitir la generación de estimaciones con representatividad a nivel nacional y estatal sobre las experiencias, percepciones y evaluación de la población de 18 años y más en ciudades de 100 mil habitantes y más sobre los trámites y servicios que proporcionaron los diferentes ámbitos de gobierno. Adicionalmente, se busca generar estimaciones sobre la prevalencia de víctimas de actos de corrupción y la incidencia de los mismos cometidos en la realización de trámites, pagos, solicitudes de servicios públicos y otro tipo de contacto con las autoridades. Esto con el fin de proveer información al público en general y ofrecer elementos para la toma de decisiones de política pública en estas materias.</t>
  </si>
  <si>
    <t>Población de 18 años o más que hábita en localidades de 100 000 hábitantes o más.</t>
  </si>
  <si>
    <t>La vivienda particular seleccionada, los hogares, los recidentes del hogar y la persona seleccionada de manera aleatoria en el hogar.</t>
  </si>
  <si>
    <t>De 6 a 9 meses.</t>
  </si>
  <si>
    <t>Naciones Unidas</t>
  </si>
  <si>
    <r>
      <t xml:space="preserve">Si contesta </t>
    </r>
    <r>
      <rPr>
        <i/>
        <sz val="9"/>
        <color indexed="9"/>
        <rFont val="Calibri"/>
        <family val="2"/>
      </rPr>
      <t>Sí, especifique el organismo que proporciona la asistencia</t>
    </r>
  </si>
  <si>
    <t>Manual para las encuestas de victimización de las Naciones Unidas</t>
  </si>
  <si>
    <t>Archivo anexo  :
Ordenación y vinculación de categorías y variables.doc</t>
  </si>
  <si>
    <t>http://seguridadyregion.com/es/publicaciones/88-manual-para-encuestas-de-victimizacion.html</t>
  </si>
  <si>
    <t>http://www.inegi.org.mx/est/contenidos/proyectos/encuestas/hogares/especiales/encig</t>
  </si>
  <si>
    <t>Tabulados básicos</t>
  </si>
  <si>
    <t>Comunicado de prensa</t>
  </si>
  <si>
    <t xml:space="preserve">Microdatos </t>
  </si>
  <si>
    <t xml:space="preserve">Cuestionario,  Marco conceptual y  Síntesis metodológica </t>
  </si>
  <si>
    <t xml:space="preserve">Norma para el acceso, difusión y promoción de la información estadística y geográfica que genera el Instituto Nacional de Estadística y Geografía.
</t>
  </si>
  <si>
    <t>Instituto Nacional de Estadística y Geografía.</t>
  </si>
  <si>
    <t>Manual para las encuestas de victimización de las Naciones Unidas.</t>
  </si>
  <si>
    <t>La Ley del Sistema Nacional de Información Estadística y Geográfica (LNSIEG), Capítulo IV.-De los Subsistemas Nacionales de Información, artículo 18. Acuerdo de Creación del Subsistema Nacional de Información de Gobierno, Seguridad pública e impartición de Justicia</t>
  </si>
  <si>
    <t>Agenda de desarrollo Post-2015, apartado sobre Garantizar la buena gobernanza e instituciones eficaces.</t>
  </si>
  <si>
    <t>Bienal</t>
  </si>
  <si>
    <t>Generación de datos con resultados de la encuesta.</t>
  </si>
  <si>
    <t>Edición del documento conceptual, generación de informe operativo y síntesis metodológica</t>
  </si>
  <si>
    <t>Publicación de resultados.</t>
  </si>
  <si>
    <t xml:space="preserve">Calidad en la provisión de servicios públicos básicos y bajo demanda. Experiencias con trámites y servicios y exploración sobre corrupción.
</t>
  </si>
  <si>
    <t>Políticas de mejora regulatoria, combate contra la corrupción y mejora de los servicios públicos.</t>
  </si>
  <si>
    <t xml:space="preserve">La población de 18 años y más que reside en viviendas particulares en áreas urbanas de 100,000 habitantes y más que sufrió de al menos un acto de corupción al tener contacto con un servidor público. 
</t>
  </si>
  <si>
    <t>Anual con período de referencia del año en que se levanta.</t>
  </si>
  <si>
    <t>Diseño conceptual y del instrumento de captación.</t>
  </si>
  <si>
    <t>Diseño estadístico probabilistico.</t>
  </si>
  <si>
    <t>Diseño e impartición de capacitación.</t>
  </si>
  <si>
    <t>Levantamiento de campo.</t>
  </si>
  <si>
    <t>Procesamiento central, codificación, validación  e integración
de base de datos definitiva.</t>
  </si>
  <si>
    <t>Encuesta Nacional de Calidad e Impacto Gubernamental.</t>
  </si>
  <si>
    <t>Recolección de datos mediante muestreo.</t>
  </si>
  <si>
    <t>Adrián</t>
  </si>
  <si>
    <t>Franco Barrios</t>
  </si>
  <si>
    <t>Director General de Estadísticas de Gobierno, Seguridad Pública y Justicia; y Secretario Técnico del Comité Ejecutivo y del Comité Técnico Especializado de Información de Gobierno del Subsistema Nacional de Información de Gobierno, Seguridad Pública e Impartición de Justicia.</t>
  </si>
  <si>
    <t>Avenida Patriotismo 711 Torre A, Piso 8, Colonia San Juan Mixcoac, 03730, Delegación Benito Juárez, México, Distrito Federal, entre Calle Rubens, Calle Holbein y Cerrada Poussin.</t>
  </si>
  <si>
    <t>52781000 ext. 1454, 1271.</t>
  </si>
  <si>
    <t>adrian.franco@inegi.org.mx</t>
  </si>
  <si>
    <t>Oficina de las Naciones Unidas contra la Droga y el Delito (UNODC) y la Comisión Económica de las Naciones Unidas para Europa.</t>
  </si>
  <si>
    <t>A nivel Nacional urbano y por Entidad Federativa.</t>
  </si>
  <si>
    <t>Norma Técnica para la Generación de Estadística Básica.</t>
  </si>
  <si>
    <t>Norma Técnica sobre Domicilios Geográficos.</t>
  </si>
  <si>
    <t>Gobiernos Federal, Estatales y Municipales, académicos, estudiantes, organizaciones de la sociedad civil y público en general.</t>
  </si>
  <si>
    <t>Políticas de calidad de servicios públicos básicos y bajo demanda de los tres ámbitos de gobierno, políticas anti-corrupción, así como políticas para mejorar la calidad de los principales trámites públicos que realiza la población.</t>
  </si>
  <si>
    <t>Estrategia Transversal para el desarrollo nacional Gobierno Cercano y Moderno</t>
  </si>
  <si>
    <t>Gobierno Cercano y Moderno orientado a resultados, que optimice el uso de los recursos públicos, utilice las nuevas tecnologías de la información y comunicación e impulse la transparencia y la rendición de cuentas con base
en un principio básico plasmado en el artículo 134 de la Constitución</t>
  </si>
  <si>
    <t>• Garantizar el acceso a la información y a la protección de los datos personales, fomentando la rendición de cuentas.
• Establecer una Estrategia Digital Nacional para fomentar la adopción y el desarrollo de las tecnologías de la información y la comunicación, e impulsar un gobierno eficaz que inserte a México en la Sociedad del Conocimiento.
• Consolidar un gobierno que sea productivo y eficaz en el logro de sus objetivos, mediante una adecuada racionalización de recursos, el reconocimiento del mérito, la reproducción de mejores
prácticas y la implementación de sistemas de administración automatizados.
Fortalecer el abastecimiento racional de energía eléctrica; promover el uso eficiente de la energía, así como el aprovechamiento de fuentes renovables, mediante la adopción de nuevas tecnologías y la implementación de mejores prácticas; además de fortalecer el desarrollo de la ciencia y la tecnología en temas prioritarios para el sector energético.</t>
  </si>
  <si>
    <t>Programa para un Gobierno Cercano y Moderno.
Diario Oficial de la Federación, 30 de agosto de 2013.</t>
  </si>
  <si>
    <t>- Objetivo 1. Impulsar un gobierno abierto que fomente la rendición de cuentas en la APF.
- Objetivo 2: Fortalecer el presupueso basado en resultados de la APF, incluyendo el gasto federalizado.
- Objetivo 3: Optimizar el uso de los recursos en la APF.
- Objetivo 4: Mejorar la gestión pública gubernamental en la APF.
- Objetivo 5: Establecer una Estrategia Digital Nacional que acelere la inserción de México en la Sociedad de la Información y del Conocimiento.</t>
  </si>
  <si>
    <r>
      <t xml:space="preserve">3.2.3 El Plan Nacional de Desarrollo
          </t>
    </r>
    <r>
      <rPr>
        <sz val="10"/>
        <color indexed="8"/>
        <rFont val="Calibri"/>
        <family val="2"/>
      </rPr>
      <t>Si contesta afirmativamente, especifique eje rector, objetivos y estrategias relacionadas</t>
    </r>
  </si>
  <si>
    <r>
      <t xml:space="preserve">3.2.4 Programa sectorial, regional o especial
          </t>
    </r>
    <r>
      <rPr>
        <sz val="10"/>
        <color indexed="8"/>
        <rFont val="Calibri"/>
        <family val="2"/>
      </rPr>
      <t xml:space="preserve">Si contesta afirmativamente, especifique el nombre del (los) programa(s) y los objetivos, metas e indicadores relacionados           </t>
    </r>
    <r>
      <rPr>
        <b/>
        <sz val="10"/>
        <color indexed="8"/>
        <rFont val="Calibri"/>
        <family val="2"/>
      </rPr>
      <t xml:space="preserve">        </t>
    </r>
    <r>
      <rPr>
        <b/>
        <sz val="9"/>
        <color indexed="8"/>
        <rFont val="Calibri"/>
        <family val="2"/>
      </rPr>
      <t xml:space="preserve">                                                </t>
    </r>
  </si>
  <si>
    <r>
      <t xml:space="preserve">3.2.5 Plan Estatal de Desarrollo
         </t>
    </r>
    <r>
      <rPr>
        <sz val="10"/>
        <color indexed="8"/>
        <rFont val="Calibri"/>
        <family val="2"/>
      </rPr>
      <t xml:space="preserve"> Si contesta afirmativamente, especifique el nombre del Plan y  los objetivos, metas e indicadores relacionados            </t>
    </r>
    <r>
      <rPr>
        <sz val="10"/>
        <color indexed="8"/>
        <rFont val="Calibri"/>
        <family val="2"/>
      </rPr>
      <t xml:space="preserve">                                                                          </t>
    </r>
  </si>
  <si>
    <r>
      <t xml:space="preserve">5.9 Si aplica estándares o recomendaciones de organismos nacionales o internacionales para la generación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señale  "Sí"  y 
       anote los documentos utilizados y los organismos que los elaboraron, así como las Disposiciones Normativas del SNIEG aplicadas.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</si>
</sst>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0"/>
      <name val="Calibri"/>
      <family val="2"/>
    </font>
    <font>
      <b/>
      <vertAlign val="superscript"/>
      <sz val="9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7"/>
      <color indexed="9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b/>
      <sz val="11"/>
      <color indexed="10"/>
      <name val="Calibri"/>
      <family val="0"/>
    </font>
    <font>
      <sz val="11"/>
      <color indexed="12"/>
      <name val="Calibri"/>
      <family val="0"/>
    </font>
    <font>
      <b/>
      <i/>
      <sz val="11"/>
      <color indexed="10"/>
      <name val="Calibri"/>
      <family val="0"/>
    </font>
    <font>
      <b/>
      <i/>
      <sz val="11"/>
      <color indexed="60"/>
      <name val="Calibri"/>
      <family val="0"/>
    </font>
    <font>
      <i/>
      <sz val="11"/>
      <color indexed="12"/>
      <name val="Calibri"/>
      <family val="0"/>
    </font>
    <font>
      <b/>
      <i/>
      <sz val="11"/>
      <color indexed="12"/>
      <name val="Calibri"/>
      <family val="0"/>
    </font>
    <font>
      <b/>
      <i/>
      <u val="single"/>
      <sz val="11"/>
      <color indexed="12"/>
      <name val="Calibri"/>
      <family val="0"/>
    </font>
    <font>
      <b/>
      <i/>
      <u val="single"/>
      <sz val="11"/>
      <color indexed="10"/>
      <name val="Calibri"/>
      <family val="0"/>
    </font>
    <font>
      <b/>
      <sz val="2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92D050"/>
      <name val="Calibri"/>
      <family val="2"/>
    </font>
    <font>
      <b/>
      <vertAlign val="superscript"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b/>
      <sz val="8"/>
      <color rgb="FF000000"/>
      <name val="Calibri"/>
      <family val="2"/>
    </font>
    <font>
      <sz val="7"/>
      <color rgb="FFFFFFFF"/>
      <name val="Calibri"/>
      <family val="2"/>
    </font>
    <font>
      <sz val="8"/>
      <color rgb="FFFFFFFF"/>
      <name val="Calibri"/>
      <family val="2"/>
    </font>
    <font>
      <sz val="7"/>
      <color rgb="FF000000"/>
      <name val="Calibri"/>
      <family val="2"/>
    </font>
    <font>
      <sz val="7"/>
      <color rgb="FF000000"/>
      <name val="Arial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8"/>
      <color rgb="FFFFFFFF"/>
      <name val="Calibri"/>
      <family val="2"/>
    </font>
    <font>
      <sz val="7"/>
      <color rgb="FFFFFFFF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i/>
      <sz val="9"/>
      <color rgb="FFFFFFFF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u val="single"/>
      <sz val="10"/>
      <color theme="10"/>
      <name val="Calibri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699890613556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4999699890613556"/>
      </left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>
        <color rgb="FF54A738"/>
      </top>
      <bottom/>
    </border>
    <border>
      <left/>
      <right/>
      <top/>
      <bottom style="thin">
        <color rgb="FF54A738"/>
      </bottom>
    </border>
    <border>
      <left style="thin">
        <color rgb="FF54A738"/>
      </left>
      <right/>
      <top/>
      <bottom style="thin">
        <color rgb="FF54A738"/>
      </bottom>
    </border>
    <border>
      <left style="thin">
        <color rgb="FF54A738"/>
      </left>
      <right/>
      <top/>
      <bottom/>
    </border>
    <border>
      <left style="thin">
        <color rgb="FF54A738"/>
      </left>
      <right/>
      <top style="thin">
        <color rgb="FF54A738"/>
      </top>
      <bottom/>
    </border>
    <border>
      <left style="thin">
        <color rgb="FF54A738"/>
      </left>
      <right/>
      <top style="thin">
        <color rgb="FF54A738"/>
      </top>
      <bottom style="thin">
        <color rgb="FF54A738"/>
      </bottom>
    </border>
    <border>
      <left/>
      <right/>
      <top style="thin">
        <color rgb="FF54A738"/>
      </top>
      <bottom style="thin">
        <color rgb="FF54A738"/>
      </bottom>
    </border>
    <border>
      <left/>
      <right style="thin">
        <color rgb="FF54A738"/>
      </right>
      <top/>
      <bottom style="thin">
        <color rgb="FF54A738"/>
      </bottom>
    </border>
    <border>
      <left/>
      <right/>
      <top style="thin">
        <color rgb="FF76923C"/>
      </top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>
        <color theme="6" tint="-0.24993999302387238"/>
      </bottom>
    </border>
    <border>
      <left/>
      <right/>
      <top style="thin">
        <color rgb="FF00B050"/>
      </top>
      <bottom style="thin">
        <color rgb="FF54A738"/>
      </bottom>
    </border>
    <border>
      <left/>
      <right/>
      <top style="thin">
        <color rgb="FF00B050"/>
      </top>
      <bottom style="thin">
        <color rgb="FF00B050"/>
      </bottom>
    </border>
    <border>
      <left/>
      <right style="thin">
        <color rgb="FF54A738"/>
      </right>
      <top style="thin">
        <color rgb="FF54A738"/>
      </top>
      <bottom/>
    </border>
    <border>
      <left/>
      <right style="thin">
        <color theme="3" tint="-0.4999699890613556"/>
      </right>
      <top/>
      <bottom/>
    </border>
    <border>
      <left/>
      <right/>
      <top style="thin"/>
      <bottom style="thin"/>
    </border>
    <border>
      <left>
        <color indexed="63"/>
      </left>
      <right style="thin"/>
      <top style="double">
        <color theme="4" tint="-0.4999699890613556"/>
      </top>
      <bottom style="double">
        <color theme="4" tint="-0.4999699890613556"/>
      </bottom>
    </border>
    <border>
      <left>
        <color indexed="63"/>
      </left>
      <right>
        <color indexed="63"/>
      </right>
      <top style="double">
        <color theme="4" tint="-0.4999699890613556"/>
      </top>
      <bottom style="thin"/>
    </border>
    <border>
      <left>
        <color indexed="63"/>
      </left>
      <right style="thin"/>
      <top style="double">
        <color theme="4" tint="-0.4999699890613556"/>
      </top>
      <bottom style="thin"/>
    </border>
    <border>
      <left/>
      <right/>
      <top style="double">
        <color theme="4" tint="-0.4999699890613556"/>
      </top>
      <bottom style="double">
        <color theme="4" tint="-0.4999699890613556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double">
        <color theme="4" tint="-0.4999699890613556"/>
      </bottom>
    </border>
    <border>
      <left>
        <color indexed="63"/>
      </left>
      <right style="thin"/>
      <top>
        <color indexed="63"/>
      </top>
      <bottom style="double">
        <color theme="4" tint="-0.4999699890613556"/>
      </bottom>
    </border>
    <border>
      <left>
        <color indexed="63"/>
      </left>
      <right style="thin"/>
      <top style="thin"/>
      <bottom style="double">
        <color theme="4" tint="-0.4999699890613556"/>
      </bottom>
    </border>
    <border>
      <left style="thin"/>
      <right/>
      <top style="thin"/>
      <bottom/>
    </border>
    <border>
      <left style="thin"/>
      <right style="double">
        <color theme="4" tint="-0.4999699890613556"/>
      </right>
      <top>
        <color indexed="63"/>
      </top>
      <bottom/>
    </border>
    <border>
      <left style="thin">
        <color theme="4" tint="-0.4999699890613556"/>
      </left>
      <right/>
      <top style="thin">
        <color theme="4" tint="-0.4999699890613556"/>
      </top>
      <bottom/>
    </border>
    <border>
      <left/>
      <right/>
      <top style="thin">
        <color theme="4" tint="-0.4999699890613556"/>
      </top>
      <bottom/>
    </border>
    <border>
      <left/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/>
      <top style="thin"/>
      <bottom>
        <color indexed="63"/>
      </bottom>
    </border>
    <border>
      <left/>
      <right/>
      <top style="double">
        <color theme="4" tint="-0.4999699890613556"/>
      </top>
      <bottom>
        <color indexed="63"/>
      </bottom>
    </border>
    <border>
      <left>
        <color indexed="63"/>
      </left>
      <right style="thin"/>
      <top style="double">
        <color theme="4" tint="-0.4999699890613556"/>
      </top>
      <bottom>
        <color indexed="63"/>
      </bottom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 style="double"/>
      <bottom style="double"/>
    </border>
    <border>
      <left/>
      <right style="thin">
        <color rgb="FF000000"/>
      </right>
      <top/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>
        <color theme="4" tint="-0.4999699890613556"/>
      </top>
      <bottom style="double">
        <color theme="4" tint="-0.4999699890613556"/>
      </bottom>
    </border>
    <border>
      <left/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thin"/>
      <right/>
      <top style="thin"/>
      <bottom style="thin"/>
    </border>
    <border>
      <left style="thin"/>
      <right style="thin">
        <color theme="4" tint="-0.4999699890613556"/>
      </right>
      <top>
        <color indexed="63"/>
      </top>
      <bottom>
        <color indexed="63"/>
      </bottom>
    </border>
    <border>
      <left style="thin">
        <color theme="4" tint="-0.4999699890613556"/>
      </left>
      <right style="thin">
        <color theme="4" tint="-0.4999699890613556"/>
      </right>
      <top>
        <color indexed="63"/>
      </top>
      <bottom>
        <color indexed="63"/>
      </bottom>
    </border>
    <border>
      <left style="double">
        <color theme="4" tint="-0.4999699890613556"/>
      </left>
      <right/>
      <top style="double">
        <color theme="4" tint="-0.4999699890613556"/>
      </top>
      <bottom style="double">
        <color theme="4" tint="-0.4999699890613556"/>
      </bottom>
    </border>
    <border>
      <left style="thin"/>
      <right style="thin">
        <color theme="4" tint="-0.4999699890613556"/>
      </right>
      <top/>
      <bottom style="thin"/>
    </border>
    <border>
      <left style="thin">
        <color theme="4" tint="-0.4999699890613556"/>
      </left>
      <right style="thin">
        <color theme="4" tint="-0.4999699890613556"/>
      </right>
      <top/>
      <bottom style="thin"/>
    </border>
    <border>
      <left style="thin">
        <color theme="4" tint="-0.4999699890613556"/>
      </left>
      <right/>
      <top/>
      <bottom style="thin"/>
    </border>
    <border>
      <left/>
      <right style="double"/>
      <top/>
      <bottom/>
    </border>
    <border>
      <left style="thin">
        <color theme="4" tint="-0.4999699890613556"/>
      </left>
      <right style="double">
        <color theme="4" tint="-0.4999699890613556"/>
      </right>
      <top>
        <color indexed="63"/>
      </top>
      <bottom>
        <color indexed="63"/>
      </bottom>
    </border>
    <border>
      <left style="thin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/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/>
      <top style="thin"/>
      <bottom style="thin">
        <color theme="4" tint="-0.4999699890613556"/>
      </bottom>
    </border>
    <border>
      <left/>
      <right/>
      <top style="thin"/>
      <bottom style="thin">
        <color theme="4" tint="-0.4999699890613556"/>
      </bottom>
    </border>
    <border>
      <left/>
      <right style="thin">
        <color theme="4" tint="-0.4999699890613556"/>
      </right>
      <top/>
      <bottom/>
    </border>
    <border>
      <left style="thin">
        <color theme="4" tint="-0.4999699890613556"/>
      </left>
      <right/>
      <top/>
      <bottom style="thin">
        <color theme="4" tint="-0.4999699890613556"/>
      </bottom>
    </border>
    <border>
      <left/>
      <right/>
      <top/>
      <bottom style="thin">
        <color theme="4" tint="-0.4999699890613556"/>
      </bottom>
    </border>
    <border>
      <left/>
      <right style="thin">
        <color theme="4" tint="-0.4999699890613556"/>
      </right>
      <top/>
      <bottom style="thin">
        <color theme="4" tint="-0.4999699890613556"/>
      </bottom>
    </border>
    <border>
      <left style="thin"/>
      <right/>
      <top/>
      <bottom style="double">
        <color theme="4" tint="-0.4999699890613556"/>
      </bottom>
    </border>
    <border>
      <left/>
      <right/>
      <top style="thick">
        <color rgb="FF76923C"/>
      </top>
      <bottom style="thick">
        <color rgb="FF76923C"/>
      </bottom>
    </border>
    <border>
      <left style="thin">
        <color theme="4" tint="-0.4999699890613556"/>
      </left>
      <right/>
      <top style="thin">
        <color theme="4" tint="-0.4999699890613556"/>
      </top>
      <bottom style="thin"/>
    </border>
    <border>
      <left/>
      <right/>
      <top style="thin">
        <color theme="4" tint="-0.4999699890613556"/>
      </top>
      <bottom style="thin"/>
    </border>
    <border>
      <left/>
      <right style="thin">
        <color theme="4" tint="-0.4999699890613556"/>
      </right>
      <top style="thin">
        <color theme="4" tint="-0.4999699890613556"/>
      </top>
      <bottom style="thin"/>
    </border>
    <border>
      <left/>
      <right style="double">
        <color theme="4" tint="-0.4999699890613556"/>
      </right>
      <top/>
      <bottom>
        <color indexed="63"/>
      </bottom>
    </border>
    <border>
      <left style="double"/>
      <right>
        <color indexed="63"/>
      </right>
      <top style="double"/>
      <bottom style="double">
        <color theme="4" tint="-0.4999699890613556"/>
      </bottom>
    </border>
    <border>
      <left>
        <color indexed="63"/>
      </left>
      <right>
        <color indexed="63"/>
      </right>
      <top style="double"/>
      <bottom style="double">
        <color theme="4" tint="-0.4999699890613556"/>
      </bottom>
    </border>
    <border>
      <left>
        <color indexed="63"/>
      </left>
      <right style="double"/>
      <top style="double"/>
      <bottom style="double">
        <color theme="4" tint="-0.4999699890613556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/>
      <right style="thin">
        <color theme="1"/>
      </right>
      <top/>
      <bottom/>
    </border>
    <border>
      <left/>
      <right/>
      <top style="thick">
        <color rgb="FF76923C"/>
      </top>
      <bottom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/>
      <right/>
      <top/>
      <bottom style="thin">
        <color theme="4" tint="-0.4999699890613556"/>
      </bottom>
    </border>
    <border>
      <left/>
      <right style="thin"/>
      <top/>
      <bottom style="thin">
        <color theme="4" tint="-0.4999699890613556"/>
      </bottom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 style="thin">
        <color rgb="FF54A738"/>
      </right>
      <top/>
      <bottom/>
    </border>
    <border>
      <left/>
      <right style="thin">
        <color rgb="FF54A738"/>
      </right>
      <top/>
      <bottom style="thin">
        <color theme="6" tint="-0.24993999302387238"/>
      </bottom>
    </border>
    <border>
      <left/>
      <right style="thin"/>
      <top style="thin">
        <color rgb="FF54A738"/>
      </top>
      <bottom/>
    </border>
    <border>
      <left/>
      <right style="thin"/>
      <top/>
      <bottom style="thin">
        <color rgb="FF54A738"/>
      </bottom>
    </border>
    <border>
      <left style="thin"/>
      <right/>
      <top style="thin">
        <color rgb="FF54A738"/>
      </top>
      <bottom/>
    </border>
    <border>
      <left style="thin"/>
      <right/>
      <top/>
      <bottom style="thin">
        <color rgb="FF54A738"/>
      </bottom>
    </border>
    <border>
      <left/>
      <right style="thin">
        <color rgb="FF54A738"/>
      </right>
      <top style="thin">
        <color rgb="FF54A738"/>
      </top>
      <bottom style="thin">
        <color rgb="FF54A738"/>
      </bottom>
    </border>
    <border>
      <left/>
      <right/>
      <top/>
      <bottom style="thin">
        <color rgb="FF76923C"/>
      </bottom>
    </border>
    <border>
      <left/>
      <right style="thin">
        <color rgb="FF54A738"/>
      </right>
      <top/>
      <bottom style="thin">
        <color rgb="FF76923C"/>
      </bottom>
    </border>
    <border>
      <left style="thin">
        <color rgb="FF54A738"/>
      </left>
      <right/>
      <top style="thin">
        <color rgb="FF76923C"/>
      </top>
      <bottom style="thin">
        <color rgb="FF54A738"/>
      </bottom>
    </border>
    <border>
      <left/>
      <right/>
      <top style="thin">
        <color rgb="FF76923C"/>
      </top>
      <bottom style="thin">
        <color rgb="FF54A738"/>
      </bottom>
    </border>
    <border>
      <left style="thin">
        <color rgb="FF54A738"/>
      </left>
      <right/>
      <top/>
      <bottom style="thin">
        <color rgb="FF76923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4" fillId="29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9" fillId="21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8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4" fillId="0" borderId="0" xfId="0" applyFont="1" applyBorder="1" applyAlignment="1">
      <alignment horizontal="right"/>
    </xf>
    <xf numFmtId="0" fontId="80" fillId="0" borderId="0" xfId="0" applyFont="1" applyAlignment="1">
      <alignment/>
    </xf>
    <xf numFmtId="0" fontId="0" fillId="0" borderId="11" xfId="0" applyBorder="1" applyAlignment="1">
      <alignment/>
    </xf>
    <xf numFmtId="0" fontId="34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80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8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2" borderId="0" xfId="0" applyFill="1" applyAlignment="1">
      <alignment wrapText="1"/>
    </xf>
    <xf numFmtId="0" fontId="8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35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4" borderId="0" xfId="0" applyFill="1" applyAlignment="1" applyProtection="1">
      <alignment wrapText="1"/>
      <protection locked="0"/>
    </xf>
    <xf numFmtId="0" fontId="84" fillId="0" borderId="0" xfId="0" applyFont="1" applyAlignment="1" applyProtection="1">
      <alignment horizontal="right"/>
      <protection/>
    </xf>
    <xf numFmtId="0" fontId="8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7" borderId="0" xfId="0" applyFill="1" applyBorder="1" applyAlignment="1">
      <alignment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34" fillId="38" borderId="0" xfId="0" applyFont="1" applyFill="1" applyAlignment="1">
      <alignment/>
    </xf>
    <xf numFmtId="0" fontId="34" fillId="0" borderId="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37" borderId="15" xfId="0" applyFill="1" applyBorder="1" applyAlignment="1">
      <alignment/>
    </xf>
    <xf numFmtId="0" fontId="3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0" fontId="34" fillId="4" borderId="15" xfId="0" applyFont="1" applyFill="1" applyBorder="1" applyAlignment="1">
      <alignment/>
    </xf>
    <xf numFmtId="0" fontId="0" fillId="37" borderId="17" xfId="0" applyFill="1" applyBorder="1" applyAlignment="1">
      <alignment/>
    </xf>
    <xf numFmtId="0" fontId="34" fillId="37" borderId="14" xfId="0" applyFont="1" applyFill="1" applyBorder="1" applyAlignment="1">
      <alignment/>
    </xf>
    <xf numFmtId="0" fontId="0" fillId="4" borderId="0" xfId="0" applyFill="1" applyBorder="1" applyAlignment="1">
      <alignment wrapText="1"/>
    </xf>
    <xf numFmtId="0" fontId="84" fillId="4" borderId="14" xfId="0" applyFont="1" applyFill="1" applyBorder="1" applyAlignment="1">
      <alignment horizontal="right" vertical="center" wrapText="1"/>
    </xf>
    <xf numFmtId="0" fontId="0" fillId="4" borderId="15" xfId="0" applyFill="1" applyBorder="1" applyAlignment="1">
      <alignment vertical="center" wrapText="1"/>
    </xf>
    <xf numFmtId="0" fontId="0" fillId="4" borderId="15" xfId="0" applyFill="1" applyBorder="1" applyAlignment="1">
      <alignment wrapText="1"/>
    </xf>
    <xf numFmtId="0" fontId="84" fillId="4" borderId="18" xfId="0" applyFont="1" applyFill="1" applyBorder="1" applyAlignment="1">
      <alignment horizontal="right" vertical="center" wrapText="1"/>
    </xf>
    <xf numFmtId="0" fontId="0" fillId="4" borderId="16" xfId="0" applyFill="1" applyBorder="1" applyAlignment="1">
      <alignment wrapText="1"/>
    </xf>
    <xf numFmtId="0" fontId="34" fillId="38" borderId="0" xfId="0" applyFont="1" applyFill="1" applyBorder="1" applyAlignment="1">
      <alignment/>
    </xf>
    <xf numFmtId="0" fontId="34" fillId="0" borderId="0" xfId="0" applyFont="1" applyFill="1" applyBorder="1" applyAlignment="1">
      <alignment vertical="top" wrapText="1"/>
    </xf>
    <xf numFmtId="0" fontId="0" fillId="37" borderId="0" xfId="0" applyFill="1" applyBorder="1" applyAlignment="1">
      <alignment vertical="center"/>
    </xf>
    <xf numFmtId="0" fontId="34" fillId="37" borderId="18" xfId="0" applyFont="1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84" fillId="4" borderId="18" xfId="0" applyFont="1" applyFill="1" applyBorder="1" applyAlignment="1">
      <alignment/>
    </xf>
    <xf numFmtId="0" fontId="84" fillId="4" borderId="16" xfId="0" applyFont="1" applyFill="1" applyBorder="1" applyAlignment="1">
      <alignment vertical="top" wrapText="1"/>
    </xf>
    <xf numFmtId="0" fontId="84" fillId="4" borderId="15" xfId="0" applyFont="1" applyFill="1" applyBorder="1" applyAlignment="1">
      <alignment vertical="top" wrapText="1"/>
    </xf>
    <xf numFmtId="0" fontId="85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4" fillId="4" borderId="16" xfId="0" applyFont="1" applyFill="1" applyBorder="1" applyAlignment="1">
      <alignment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21" xfId="0" applyFont="1" applyFill="1" applyBorder="1" applyAlignment="1">
      <alignment vertical="top" wrapText="1"/>
    </xf>
    <xf numFmtId="0" fontId="84" fillId="37" borderId="16" xfId="0" applyFont="1" applyFill="1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84" fillId="0" borderId="0" xfId="0" applyFont="1" applyBorder="1" applyAlignment="1" applyProtection="1">
      <alignment/>
      <protection/>
    </xf>
    <xf numFmtId="0" fontId="4" fillId="37" borderId="16" xfId="0" applyFont="1" applyFill="1" applyBorder="1" applyAlignment="1">
      <alignment vertical="top" wrapText="1"/>
    </xf>
    <xf numFmtId="0" fontId="4" fillId="37" borderId="15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4" fontId="34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>
      <alignment vertical="top" wrapText="1"/>
    </xf>
    <xf numFmtId="0" fontId="0" fillId="4" borderId="22" xfId="0" applyFill="1" applyBorder="1" applyAlignment="1">
      <alignment/>
    </xf>
    <xf numFmtId="0" fontId="0" fillId="37" borderId="0" xfId="0" applyFill="1" applyBorder="1" applyAlignment="1">
      <alignment vertical="top" wrapText="1"/>
    </xf>
    <xf numFmtId="0" fontId="86" fillId="37" borderId="14" xfId="0" applyFont="1" applyFill="1" applyBorder="1" applyAlignment="1">
      <alignment horizontal="center" wrapText="1"/>
    </xf>
    <xf numFmtId="0" fontId="86" fillId="37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0" fillId="37" borderId="0" xfId="0" applyFill="1" applyBorder="1" applyAlignment="1" applyProtection="1">
      <alignment vertical="top" wrapText="1"/>
      <protection locked="0"/>
    </xf>
    <xf numFmtId="0" fontId="0" fillId="37" borderId="0" xfId="0" applyFill="1" applyBorder="1" applyAlignment="1" applyProtection="1">
      <alignment vertical="top"/>
      <protection locked="0"/>
    </xf>
    <xf numFmtId="0" fontId="84" fillId="37" borderId="14" xfId="0" applyFont="1" applyFill="1" applyBorder="1" applyAlignment="1">
      <alignment wrapText="1"/>
    </xf>
    <xf numFmtId="0" fontId="84" fillId="0" borderId="0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88" fillId="0" borderId="0" xfId="0" applyFont="1" applyAlignment="1">
      <alignment horizontal="justify" vertical="top" wrapText="1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89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89" fillId="0" borderId="0" xfId="0" applyFont="1" applyBorder="1" applyAlignment="1">
      <alignment/>
    </xf>
    <xf numFmtId="0" fontId="89" fillId="0" borderId="26" xfId="0" applyFont="1" applyBorder="1" applyAlignment="1">
      <alignment horizontal="center"/>
    </xf>
    <xf numFmtId="0" fontId="89" fillId="0" borderId="0" xfId="0" applyNumberFormat="1" applyFont="1" applyAlignment="1">
      <alignment horizontal="justify" vertical="top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89" fillId="0" borderId="28" xfId="0" applyFont="1" applyBorder="1" applyAlignment="1">
      <alignment horizontal="right" wrapText="1"/>
    </xf>
    <xf numFmtId="0" fontId="0" fillId="0" borderId="0" xfId="0" applyFill="1" applyBorder="1" applyAlignment="1">
      <alignment vertical="center" wrapText="1"/>
    </xf>
    <xf numFmtId="0" fontId="84" fillId="0" borderId="0" xfId="0" applyFont="1" applyFill="1" applyBorder="1" applyAlignment="1">
      <alignment vertical="top" wrapText="1"/>
    </xf>
    <xf numFmtId="0" fontId="84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13" xfId="0" applyFill="1" applyBorder="1" applyAlignment="1">
      <alignment/>
    </xf>
    <xf numFmtId="0" fontId="89" fillId="0" borderId="0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 wrapText="1"/>
    </xf>
    <xf numFmtId="0" fontId="80" fillId="0" borderId="0" xfId="0" applyFont="1" applyBorder="1" applyAlignment="1" applyProtection="1">
      <alignment/>
      <protection locked="0"/>
    </xf>
    <xf numFmtId="0" fontId="84" fillId="0" borderId="0" xfId="0" applyFont="1" applyFill="1" applyBorder="1" applyAlignment="1">
      <alignment horizontal="left" vertical="center" wrapText="1"/>
    </xf>
    <xf numFmtId="0" fontId="84" fillId="4" borderId="17" xfId="0" applyFont="1" applyFill="1" applyBorder="1" applyAlignment="1">
      <alignment vertical="center" wrapText="1"/>
    </xf>
    <xf numFmtId="0" fontId="84" fillId="4" borderId="0" xfId="0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wrapText="1"/>
    </xf>
    <xf numFmtId="0" fontId="8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6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center" wrapText="1"/>
    </xf>
    <xf numFmtId="0" fontId="84" fillId="37" borderId="30" xfId="0" applyFont="1" applyFill="1" applyBorder="1" applyAlignment="1">
      <alignment vertical="center" wrapText="1"/>
    </xf>
    <xf numFmtId="0" fontId="84" fillId="37" borderId="20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8" fillId="4" borderId="15" xfId="0" applyFont="1" applyFill="1" applyBorder="1" applyAlignment="1">
      <alignment vertical="center" wrapText="1"/>
    </xf>
    <xf numFmtId="0" fontId="84" fillId="37" borderId="31" xfId="0" applyFont="1" applyFill="1" applyBorder="1" applyAlignment="1">
      <alignment vertical="center" wrapText="1"/>
    </xf>
    <xf numFmtId="0" fontId="84" fillId="0" borderId="14" xfId="0" applyFont="1" applyFill="1" applyBorder="1" applyAlignment="1">
      <alignment vertical="top" wrapText="1"/>
    </xf>
    <xf numFmtId="0" fontId="84" fillId="0" borderId="15" xfId="0" applyFont="1" applyFill="1" applyBorder="1" applyAlignment="1">
      <alignment vertical="top" wrapText="1"/>
    </xf>
    <xf numFmtId="0" fontId="86" fillId="4" borderId="17" xfId="0" applyFont="1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4" fillId="4" borderId="0" xfId="0" applyFont="1" applyFill="1" applyBorder="1" applyAlignment="1">
      <alignment vertical="center" wrapText="1"/>
    </xf>
    <xf numFmtId="0" fontId="0" fillId="4" borderId="18" xfId="0" applyFill="1" applyBorder="1" applyAlignment="1">
      <alignment/>
    </xf>
    <xf numFmtId="0" fontId="0" fillId="4" borderId="32" xfId="0" applyFill="1" applyBorder="1" applyAlignment="1">
      <alignment/>
    </xf>
    <xf numFmtId="0" fontId="89" fillId="0" borderId="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9" fillId="0" borderId="34" xfId="0" applyFont="1" applyBorder="1" applyAlignment="1">
      <alignment wrapText="1"/>
    </xf>
    <xf numFmtId="0" fontId="86" fillId="0" borderId="0" xfId="0" applyFont="1" applyBorder="1" applyAlignment="1">
      <alignment/>
    </xf>
    <xf numFmtId="0" fontId="86" fillId="0" borderId="24" xfId="0" applyFont="1" applyBorder="1" applyAlignment="1">
      <alignment/>
    </xf>
    <xf numFmtId="0" fontId="86" fillId="0" borderId="27" xfId="0" applyFont="1" applyBorder="1" applyAlignment="1">
      <alignment/>
    </xf>
    <xf numFmtId="0" fontId="86" fillId="0" borderId="13" xfId="0" applyFont="1" applyBorder="1" applyAlignment="1">
      <alignment/>
    </xf>
    <xf numFmtId="0" fontId="86" fillId="0" borderId="24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5" fillId="0" borderId="24" xfId="0" applyFont="1" applyFill="1" applyBorder="1" applyAlignment="1">
      <alignment vertical="top" wrapText="1"/>
    </xf>
    <xf numFmtId="0" fontId="85" fillId="0" borderId="0" xfId="0" applyFont="1" applyFill="1" applyBorder="1" applyAlignment="1">
      <alignment vertical="top" wrapText="1"/>
    </xf>
    <xf numFmtId="0" fontId="86" fillId="0" borderId="0" xfId="0" applyFont="1" applyBorder="1" applyAlignment="1" applyProtection="1">
      <alignment/>
      <protection/>
    </xf>
    <xf numFmtId="0" fontId="86" fillId="0" borderId="0" xfId="0" applyFont="1" applyAlignment="1">
      <alignment/>
    </xf>
    <xf numFmtId="0" fontId="89" fillId="0" borderId="0" xfId="0" applyFont="1" applyFill="1" applyBorder="1" applyAlignment="1">
      <alignment wrapText="1"/>
    </xf>
    <xf numFmtId="0" fontId="89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89" fillId="0" borderId="0" xfId="0" applyFont="1" applyBorder="1" applyAlignment="1">
      <alignment horizontal="center" wrapText="1"/>
    </xf>
    <xf numFmtId="0" fontId="89" fillId="0" borderId="12" xfId="0" applyFont="1" applyBorder="1" applyAlignment="1">
      <alignment horizontal="center" wrapText="1"/>
    </xf>
    <xf numFmtId="0" fontId="89" fillId="0" borderId="24" xfId="0" applyFont="1" applyFill="1" applyBorder="1" applyAlignment="1">
      <alignment vertical="top" wrapText="1"/>
    </xf>
    <xf numFmtId="0" fontId="89" fillId="0" borderId="0" xfId="0" applyFont="1" applyFill="1" applyBorder="1" applyAlignment="1">
      <alignment vertical="top" wrapText="1"/>
    </xf>
    <xf numFmtId="0" fontId="89" fillId="0" borderId="27" xfId="0" applyFont="1" applyFill="1" applyBorder="1" applyAlignment="1">
      <alignment vertical="top" wrapText="1"/>
    </xf>
    <xf numFmtId="0" fontId="89" fillId="0" borderId="13" xfId="0" applyFont="1" applyFill="1" applyBorder="1" applyAlignment="1">
      <alignment vertical="top" wrapText="1"/>
    </xf>
    <xf numFmtId="0" fontId="0" fillId="0" borderId="0" xfId="0" applyFill="1" applyAlignment="1" applyProtection="1">
      <alignment/>
      <protection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5" fillId="0" borderId="24" xfId="0" applyFont="1" applyBorder="1" applyAlignment="1">
      <alignment horizontal="left" vertical="center" wrapText="1"/>
    </xf>
    <xf numFmtId="0" fontId="37" fillId="0" borderId="0" xfId="0" applyFont="1" applyBorder="1" applyAlignment="1">
      <alignment wrapText="1"/>
    </xf>
    <xf numFmtId="0" fontId="0" fillId="0" borderId="13" xfId="0" applyFill="1" applyBorder="1" applyAlignment="1" applyProtection="1">
      <alignment vertical="top" wrapText="1"/>
      <protection locked="0"/>
    </xf>
    <xf numFmtId="0" fontId="0" fillId="0" borderId="35" xfId="0" applyBorder="1" applyAlignment="1">
      <alignment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85" fillId="0" borderId="24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0" fillId="0" borderId="36" xfId="0" applyFill="1" applyBorder="1" applyAlignment="1" applyProtection="1">
      <alignment horizontal="center" vertical="top" wrapText="1"/>
      <protection locked="0"/>
    </xf>
    <xf numFmtId="0" fontId="0" fillId="0" borderId="37" xfId="0" applyFill="1" applyBorder="1" applyAlignment="1" applyProtection="1">
      <alignment horizontal="center" vertical="top" wrapText="1"/>
      <protection locked="0"/>
    </xf>
    <xf numFmtId="0" fontId="0" fillId="0" borderId="38" xfId="0" applyFill="1" applyBorder="1" applyAlignment="1" applyProtection="1">
      <alignment horizontal="center" vertical="top" wrapText="1"/>
      <protection locked="0"/>
    </xf>
    <xf numFmtId="0" fontId="0" fillId="0" borderId="35" xfId="0" applyFill="1" applyBorder="1" applyAlignment="1" applyProtection="1">
      <alignment horizontal="center" vertical="top" wrapText="1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85" fillId="0" borderId="24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86" fillId="0" borderId="0" xfId="0" applyFont="1" applyFill="1" applyBorder="1" applyAlignment="1" applyProtection="1">
      <alignment vertical="top" wrapText="1"/>
      <protection locked="0"/>
    </xf>
    <xf numFmtId="0" fontId="86" fillId="0" borderId="41" xfId="0" applyFont="1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85" fillId="0" borderId="27" xfId="0" applyFont="1" applyBorder="1" applyAlignment="1">
      <alignment vertical="center" wrapText="1"/>
    </xf>
    <xf numFmtId="0" fontId="85" fillId="0" borderId="13" xfId="0" applyFont="1" applyBorder="1" applyAlignment="1">
      <alignment vertical="center" wrapText="1"/>
    </xf>
    <xf numFmtId="0" fontId="86" fillId="0" borderId="36" xfId="0" applyFont="1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90" fillId="0" borderId="0" xfId="0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0" fillId="0" borderId="13" xfId="0" applyFill="1" applyBorder="1" applyAlignment="1">
      <alignment vertical="center" wrapText="1"/>
    </xf>
    <xf numFmtId="0" fontId="34" fillId="0" borderId="43" xfId="0" applyFont="1" applyBorder="1" applyAlignment="1">
      <alignment horizontal="justify" vertical="center" wrapText="1"/>
    </xf>
    <xf numFmtId="0" fontId="8" fillId="0" borderId="44" xfId="0" applyFont="1" applyBorder="1" applyAlignment="1">
      <alignment horizontal="justify" vertical="center" wrapText="1"/>
    </xf>
    <xf numFmtId="0" fontId="0" fillId="0" borderId="27" xfId="0" applyFill="1" applyBorder="1" applyAlignment="1">
      <alignment vertical="center" wrapText="1"/>
    </xf>
    <xf numFmtId="0" fontId="90" fillId="0" borderId="43" xfId="0" applyFont="1" applyBorder="1" applyAlignment="1">
      <alignment wrapText="1"/>
    </xf>
    <xf numFmtId="0" fontId="85" fillId="0" borderId="24" xfId="0" applyFont="1" applyBorder="1" applyAlignment="1">
      <alignment horizontal="right" vertical="center" wrapText="1"/>
    </xf>
    <xf numFmtId="0" fontId="85" fillId="0" borderId="45" xfId="0" applyFont="1" applyBorder="1" applyAlignment="1">
      <alignment horizontal="left" vertical="center" wrapText="1"/>
    </xf>
    <xf numFmtId="0" fontId="86" fillId="0" borderId="24" xfId="0" applyFont="1" applyBorder="1" applyAlignment="1">
      <alignment horizontal="left" vertical="center" wrapText="1"/>
    </xf>
    <xf numFmtId="0" fontId="84" fillId="0" borderId="46" xfId="0" applyFont="1" applyFill="1" applyBorder="1" applyAlignment="1" applyProtection="1">
      <alignment horizontal="center" vertical="center" wrapText="1"/>
      <protection/>
    </xf>
    <xf numFmtId="0" fontId="84" fillId="0" borderId="47" xfId="0" applyFont="1" applyFill="1" applyBorder="1" applyAlignment="1" applyProtection="1">
      <alignment horizontal="center" vertical="center" wrapText="1"/>
      <protection/>
    </xf>
    <xf numFmtId="0" fontId="84" fillId="0" borderId="48" xfId="0" applyFont="1" applyFill="1" applyBorder="1" applyAlignment="1" applyProtection="1">
      <alignment horizontal="center" vertical="center" wrapText="1"/>
      <protection/>
    </xf>
    <xf numFmtId="0" fontId="84" fillId="0" borderId="49" xfId="0" applyFont="1" applyFill="1" applyBorder="1" applyAlignment="1" applyProtection="1">
      <alignment horizontal="center" vertical="center" wrapText="1"/>
      <protection/>
    </xf>
    <xf numFmtId="0" fontId="84" fillId="0" borderId="28" xfId="0" applyFont="1" applyFill="1" applyBorder="1" applyAlignment="1" applyProtection="1">
      <alignment horizontal="center" vertical="center" wrapText="1"/>
      <protection/>
    </xf>
    <xf numFmtId="0" fontId="84" fillId="0" borderId="23" xfId="0" applyFont="1" applyFill="1" applyBorder="1" applyAlignment="1" applyProtection="1">
      <alignment horizontal="center" vertical="center" wrapText="1"/>
      <protection/>
    </xf>
    <xf numFmtId="0" fontId="75" fillId="0" borderId="50" xfId="46" applyFill="1" applyBorder="1" applyAlignment="1" applyProtection="1">
      <alignment horizontal="center" vertical="top" wrapText="1"/>
      <protection locked="0"/>
    </xf>
    <xf numFmtId="0" fontId="75" fillId="0" borderId="51" xfId="46" applyFill="1" applyBorder="1" applyAlignment="1" applyProtection="1">
      <alignment horizontal="center" vertical="top" wrapText="1"/>
      <protection locked="0"/>
    </xf>
    <xf numFmtId="0" fontId="85" fillId="0" borderId="52" xfId="0" applyFont="1" applyFill="1" applyBorder="1" applyAlignment="1">
      <alignment horizontal="left" vertical="center" wrapText="1"/>
    </xf>
    <xf numFmtId="0" fontId="75" fillId="0" borderId="52" xfId="46" applyFill="1" applyBorder="1" applyAlignment="1" applyProtection="1">
      <alignment horizontal="center" vertical="top" wrapText="1"/>
      <protection locked="0"/>
    </xf>
    <xf numFmtId="0" fontId="75" fillId="0" borderId="53" xfId="46" applyFill="1" applyBorder="1" applyAlignment="1" applyProtection="1">
      <alignment horizontal="center" vertical="top" wrapText="1"/>
      <protection locked="0"/>
    </xf>
    <xf numFmtId="0" fontId="9" fillId="0" borderId="4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1" fillId="0" borderId="13" xfId="0" applyFont="1" applyBorder="1" applyAlignment="1">
      <alignment wrapText="1"/>
    </xf>
    <xf numFmtId="0" fontId="89" fillId="0" borderId="11" xfId="0" applyFont="1" applyBorder="1" applyAlignment="1">
      <alignment wrapText="1"/>
    </xf>
    <xf numFmtId="0" fontId="89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9" fillId="0" borderId="28" xfId="0" applyFont="1" applyBorder="1" applyAlignment="1">
      <alignment wrapText="1"/>
    </xf>
    <xf numFmtId="0" fontId="89" fillId="0" borderId="44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42" xfId="0" applyBorder="1" applyAlignment="1">
      <alignment/>
    </xf>
    <xf numFmtId="0" fontId="0" fillId="0" borderId="50" xfId="0" applyFill="1" applyBorder="1" applyAlignment="1" applyProtection="1">
      <alignment vertical="top" wrapText="1"/>
      <protection locked="0"/>
    </xf>
    <xf numFmtId="0" fontId="88" fillId="0" borderId="0" xfId="0" applyFont="1" applyAlignment="1" applyProtection="1">
      <alignment horizontal="justify" vertical="top" wrapText="1"/>
      <protection locked="0"/>
    </xf>
    <xf numFmtId="0" fontId="89" fillId="0" borderId="0" xfId="0" applyNumberFormat="1" applyFont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89" fillId="0" borderId="0" xfId="0" applyFont="1" applyBorder="1" applyAlignment="1" applyProtection="1">
      <alignment/>
      <protection locked="0"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ill="1" applyBorder="1" applyAlignment="1" applyProtection="1">
      <alignment vertical="top" wrapText="1"/>
      <protection/>
    </xf>
    <xf numFmtId="0" fontId="8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86" fillId="34" borderId="54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/>
      <protection/>
    </xf>
    <xf numFmtId="0" fontId="92" fillId="0" borderId="0" xfId="0" applyFont="1" applyBorder="1" applyAlignment="1" applyProtection="1">
      <alignment/>
      <protection/>
    </xf>
    <xf numFmtId="0" fontId="0" fillId="0" borderId="55" xfId="0" applyBorder="1" applyAlignment="1" applyProtection="1">
      <alignment/>
      <protection locked="0"/>
    </xf>
    <xf numFmtId="0" fontId="92" fillId="0" borderId="24" xfId="0" applyFont="1" applyBorder="1" applyAlignment="1" applyProtection="1">
      <alignment/>
      <protection/>
    </xf>
    <xf numFmtId="0" fontId="93" fillId="0" borderId="0" xfId="0" applyFont="1" applyBorder="1" applyAlignment="1" applyProtection="1">
      <alignment horizontal="left"/>
      <protection/>
    </xf>
    <xf numFmtId="0" fontId="94" fillId="0" borderId="0" xfId="0" applyFont="1" applyBorder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92" fillId="0" borderId="12" xfId="0" applyFont="1" applyBorder="1" applyAlignment="1" applyProtection="1">
      <alignment/>
      <protection/>
    </xf>
    <xf numFmtId="0" fontId="92" fillId="0" borderId="56" xfId="0" applyFont="1" applyFill="1" applyBorder="1" applyAlignment="1" applyProtection="1">
      <alignment/>
      <protection/>
    </xf>
    <xf numFmtId="0" fontId="95" fillId="0" borderId="0" xfId="0" applyFont="1" applyBorder="1" applyAlignment="1">
      <alignment/>
    </xf>
    <xf numFmtId="0" fontId="95" fillId="0" borderId="0" xfId="0" applyFont="1" applyAlignment="1">
      <alignment/>
    </xf>
    <xf numFmtId="0" fontId="92" fillId="0" borderId="0" xfId="0" applyFont="1" applyBorder="1" applyAlignment="1">
      <alignment/>
    </xf>
    <xf numFmtId="0" fontId="84" fillId="37" borderId="57" xfId="0" applyFont="1" applyFill="1" applyBorder="1" applyAlignment="1" applyProtection="1">
      <alignment vertical="top"/>
      <protection/>
    </xf>
    <xf numFmtId="0" fontId="95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0" fillId="0" borderId="24" xfId="0" applyBorder="1" applyAlignment="1" applyProtection="1">
      <alignment/>
      <protection/>
    </xf>
    <xf numFmtId="0" fontId="84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96" fillId="0" borderId="0" xfId="0" applyFont="1" applyBorder="1" applyAlignment="1" applyProtection="1">
      <alignment vertical="top"/>
      <protection/>
    </xf>
    <xf numFmtId="0" fontId="96" fillId="0" borderId="24" xfId="0" applyFont="1" applyBorder="1" applyAlignment="1" applyProtection="1">
      <alignment vertical="top"/>
      <protection/>
    </xf>
    <xf numFmtId="0" fontId="89" fillId="0" borderId="13" xfId="0" applyFont="1" applyBorder="1" applyAlignment="1">
      <alignment/>
    </xf>
    <xf numFmtId="0" fontId="0" fillId="0" borderId="13" xfId="0" applyBorder="1" applyAlignment="1">
      <alignment/>
    </xf>
    <xf numFmtId="0" fontId="89" fillId="0" borderId="27" xfId="0" applyFont="1" applyFill="1" applyBorder="1" applyAlignment="1">
      <alignment vertical="center"/>
    </xf>
    <xf numFmtId="0" fontId="89" fillId="0" borderId="13" xfId="0" applyFont="1" applyFill="1" applyBorder="1" applyAlignment="1">
      <alignment vertical="center"/>
    </xf>
    <xf numFmtId="0" fontId="89" fillId="0" borderId="13" xfId="0" applyFont="1" applyFill="1" applyBorder="1" applyAlignment="1">
      <alignment/>
    </xf>
    <xf numFmtId="0" fontId="97" fillId="0" borderId="0" xfId="0" applyFont="1" applyAlignment="1">
      <alignment/>
    </xf>
    <xf numFmtId="0" fontId="92" fillId="0" borderId="0" xfId="0" applyFont="1" applyAlignment="1" applyProtection="1">
      <alignment/>
      <protection locked="0"/>
    </xf>
    <xf numFmtId="0" fontId="92" fillId="0" borderId="0" xfId="0" applyFont="1" applyBorder="1" applyAlignment="1" applyProtection="1">
      <alignment/>
      <protection locked="0"/>
    </xf>
    <xf numFmtId="0" fontId="96" fillId="39" borderId="0" xfId="0" applyFont="1" applyFill="1" applyBorder="1" applyAlignment="1" applyProtection="1">
      <alignment vertical="top"/>
      <protection/>
    </xf>
    <xf numFmtId="0" fontId="92" fillId="0" borderId="0" xfId="0" applyFont="1" applyAlignment="1" applyProtection="1">
      <alignment/>
      <protection locked="0"/>
    </xf>
    <xf numFmtId="0" fontId="92" fillId="0" borderId="55" xfId="0" applyFont="1" applyBorder="1" applyAlignment="1" applyProtection="1">
      <alignment/>
      <protection locked="0"/>
    </xf>
    <xf numFmtId="0" fontId="92" fillId="0" borderId="0" xfId="0" applyFont="1" applyBorder="1" applyAlignment="1" applyProtection="1">
      <alignment vertical="top"/>
      <protection locked="0"/>
    </xf>
    <xf numFmtId="0" fontId="92" fillId="0" borderId="55" xfId="0" applyFont="1" applyBorder="1" applyAlignment="1" applyProtection="1">
      <alignment vertical="top"/>
      <protection locked="0"/>
    </xf>
    <xf numFmtId="0" fontId="98" fillId="0" borderId="0" xfId="0" applyFont="1" applyBorder="1" applyAlignment="1" applyProtection="1">
      <alignment wrapText="1"/>
      <protection/>
    </xf>
    <xf numFmtId="0" fontId="96" fillId="0" borderId="0" xfId="0" applyFont="1" applyAlignment="1">
      <alignment/>
    </xf>
    <xf numFmtId="0" fontId="9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6" fillId="0" borderId="0" xfId="0" applyFont="1" applyBorder="1" applyAlignment="1">
      <alignment horizontal="left"/>
    </xf>
    <xf numFmtId="0" fontId="86" fillId="0" borderId="0" xfId="0" applyFont="1" applyBorder="1" applyAlignment="1">
      <alignment wrapText="1"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 horizontal="center"/>
    </xf>
    <xf numFmtId="0" fontId="86" fillId="0" borderId="0" xfId="0" applyFont="1" applyAlignment="1">
      <alignment horizontal="left"/>
    </xf>
    <xf numFmtId="0" fontId="86" fillId="0" borderId="12" xfId="0" applyFont="1" applyBorder="1" applyAlignment="1">
      <alignment/>
    </xf>
    <xf numFmtId="0" fontId="86" fillId="0" borderId="0" xfId="0" applyFont="1" applyBorder="1" applyAlignment="1" applyProtection="1">
      <alignment wrapText="1"/>
      <protection locked="0"/>
    </xf>
    <xf numFmtId="0" fontId="92" fillId="0" borderId="0" xfId="0" applyFont="1" applyAlignment="1">
      <alignment/>
    </xf>
    <xf numFmtId="0" fontId="92" fillId="33" borderId="0" xfId="0" applyFont="1" applyFill="1" applyAlignment="1">
      <alignment/>
    </xf>
    <xf numFmtId="0" fontId="92" fillId="0" borderId="12" xfId="0" applyFont="1" applyBorder="1" applyAlignment="1">
      <alignment/>
    </xf>
    <xf numFmtId="0" fontId="92" fillId="0" borderId="13" xfId="0" applyFont="1" applyBorder="1" applyAlignment="1">
      <alignment/>
    </xf>
    <xf numFmtId="0" fontId="92" fillId="0" borderId="11" xfId="0" applyFont="1" applyBorder="1" applyAlignment="1">
      <alignment/>
    </xf>
    <xf numFmtId="0" fontId="92" fillId="0" borderId="13" xfId="0" applyFont="1" applyBorder="1" applyAlignment="1" applyProtection="1">
      <alignment/>
      <protection locked="0"/>
    </xf>
    <xf numFmtId="0" fontId="94" fillId="0" borderId="13" xfId="0" applyFont="1" applyBorder="1" applyAlignment="1">
      <alignment wrapText="1"/>
    </xf>
    <xf numFmtId="0" fontId="101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92" fillId="37" borderId="0" xfId="0" applyFont="1" applyFill="1" applyBorder="1" applyAlignment="1" applyProtection="1">
      <alignment vertical="top"/>
      <protection/>
    </xf>
    <xf numFmtId="0" fontId="92" fillId="0" borderId="0" xfId="0" applyFont="1" applyFill="1" applyBorder="1" applyAlignment="1" applyProtection="1">
      <alignment horizontal="left" vertical="top"/>
      <protection locked="0"/>
    </xf>
    <xf numFmtId="0" fontId="92" fillId="0" borderId="12" xfId="0" applyFont="1" applyFill="1" applyBorder="1" applyAlignment="1" applyProtection="1">
      <alignment horizontal="left" vertical="top"/>
      <protection locked="0"/>
    </xf>
    <xf numFmtId="0" fontId="103" fillId="0" borderId="13" xfId="0" applyFont="1" applyFill="1" applyBorder="1" applyAlignment="1">
      <alignment vertical="center"/>
    </xf>
    <xf numFmtId="0" fontId="103" fillId="0" borderId="11" xfId="0" applyFont="1" applyFill="1" applyBorder="1" applyAlignment="1">
      <alignment vertical="center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vertical="center" wrapText="1"/>
    </xf>
    <xf numFmtId="0" fontId="104" fillId="0" borderId="12" xfId="0" applyFont="1" applyBorder="1" applyAlignment="1">
      <alignment/>
    </xf>
    <xf numFmtId="0" fontId="0" fillId="37" borderId="24" xfId="0" applyFill="1" applyBorder="1" applyAlignment="1" applyProtection="1">
      <alignment vertical="top"/>
      <protection locked="0"/>
    </xf>
    <xf numFmtId="0" fontId="92" fillId="37" borderId="12" xfId="0" applyFont="1" applyFill="1" applyBorder="1" applyAlignment="1" applyProtection="1">
      <alignment vertical="top"/>
      <protection/>
    </xf>
    <xf numFmtId="0" fontId="92" fillId="0" borderId="0" xfId="0" applyFont="1" applyFill="1" applyBorder="1" applyAlignment="1" applyProtection="1">
      <alignment horizontal="center" vertical="top"/>
      <protection locked="0"/>
    </xf>
    <xf numFmtId="0" fontId="92" fillId="0" borderId="12" xfId="0" applyFont="1" applyFill="1" applyBorder="1" applyAlignment="1" applyProtection="1">
      <alignment horizontal="center" vertical="top"/>
      <protection locked="0"/>
    </xf>
    <xf numFmtId="0" fontId="0" fillId="37" borderId="12" xfId="0" applyFill="1" applyBorder="1" applyAlignment="1" applyProtection="1">
      <alignment vertical="top"/>
      <protection/>
    </xf>
    <xf numFmtId="0" fontId="95" fillId="0" borderId="0" xfId="0" applyFont="1" applyBorder="1" applyAlignment="1" applyProtection="1">
      <alignment/>
      <protection/>
    </xf>
    <xf numFmtId="0" fontId="95" fillId="0" borderId="0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105" fillId="0" borderId="0" xfId="0" applyFont="1" applyBorder="1" applyAlignment="1">
      <alignment horizontal="center"/>
    </xf>
    <xf numFmtId="0" fontId="0" fillId="37" borderId="44" xfId="0" applyFill="1" applyBorder="1" applyAlignment="1" applyProtection="1">
      <alignment vertical="top"/>
      <protection locked="0"/>
    </xf>
    <xf numFmtId="0" fontId="0" fillId="37" borderId="28" xfId="0" applyFill="1" applyBorder="1" applyAlignment="1" applyProtection="1">
      <alignment vertical="top"/>
      <protection locked="0"/>
    </xf>
    <xf numFmtId="0" fontId="0" fillId="37" borderId="28" xfId="0" applyFill="1" applyBorder="1" applyAlignment="1" applyProtection="1">
      <alignment vertical="top" wrapText="1"/>
      <protection locked="0"/>
    </xf>
    <xf numFmtId="0" fontId="0" fillId="37" borderId="23" xfId="0" applyFill="1" applyBorder="1" applyAlignment="1" applyProtection="1">
      <alignment vertical="top"/>
      <protection locked="0"/>
    </xf>
    <xf numFmtId="0" fontId="95" fillId="0" borderId="0" xfId="0" applyFont="1" applyBorder="1" applyAlignment="1" applyProtection="1">
      <alignment vertical="top"/>
      <protection/>
    </xf>
    <xf numFmtId="0" fontId="106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top" wrapText="1"/>
      <protection locked="0"/>
    </xf>
    <xf numFmtId="0" fontId="98" fillId="0" borderId="0" xfId="0" applyFont="1" applyBorder="1" applyAlignment="1" applyProtection="1">
      <alignment horizontal="left" wrapText="1"/>
      <protection/>
    </xf>
    <xf numFmtId="0" fontId="86" fillId="34" borderId="0" xfId="0" applyFont="1" applyFill="1" applyBorder="1" applyAlignment="1" applyProtection="1">
      <alignment horizontal="left" vertical="top" wrapText="1"/>
      <protection locked="0"/>
    </xf>
    <xf numFmtId="0" fontId="86" fillId="34" borderId="58" xfId="0" applyFont="1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horizontal="left" vertical="top" wrapText="1"/>
      <protection locked="0"/>
    </xf>
    <xf numFmtId="0" fontId="0" fillId="34" borderId="59" xfId="0" applyFill="1" applyBorder="1" applyAlignment="1" applyProtection="1">
      <alignment horizontal="left" vertical="top" wrapText="1"/>
      <protection locked="0"/>
    </xf>
    <xf numFmtId="0" fontId="86" fillId="0" borderId="60" xfId="0" applyFont="1" applyBorder="1" applyAlignment="1">
      <alignment horizontal="right" wrapText="1"/>
    </xf>
    <xf numFmtId="0" fontId="86" fillId="0" borderId="34" xfId="0" applyFont="1" applyBorder="1" applyAlignment="1">
      <alignment horizontal="right" wrapText="1"/>
    </xf>
    <xf numFmtId="0" fontId="85" fillId="0" borderId="61" xfId="0" applyFont="1" applyBorder="1" applyAlignment="1">
      <alignment vertical="center" wrapText="1"/>
    </xf>
    <xf numFmtId="0" fontId="85" fillId="0" borderId="62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6" fillId="34" borderId="63" xfId="0" applyFont="1" applyFill="1" applyBorder="1" applyAlignment="1" applyProtection="1">
      <alignment horizontal="left" vertical="top" wrapText="1"/>
      <protection locked="0"/>
    </xf>
    <xf numFmtId="0" fontId="86" fillId="34" borderId="38" xfId="0" applyFont="1" applyFill="1" applyBorder="1" applyAlignment="1" applyProtection="1">
      <alignment horizontal="left" vertical="top" wrapText="1"/>
      <protection locked="0"/>
    </xf>
    <xf numFmtId="0" fontId="86" fillId="34" borderId="59" xfId="0" applyFont="1" applyFill="1" applyBorder="1" applyAlignment="1" applyProtection="1">
      <alignment horizontal="left" vertical="top" wrapText="1"/>
      <protection locked="0"/>
    </xf>
    <xf numFmtId="0" fontId="91" fillId="0" borderId="27" xfId="0" applyFont="1" applyBorder="1" applyAlignment="1">
      <alignment horizontal="center" wrapText="1"/>
    </xf>
    <xf numFmtId="0" fontId="91" fillId="0" borderId="13" xfId="0" applyFont="1" applyBorder="1" applyAlignment="1">
      <alignment horizontal="center" wrapText="1"/>
    </xf>
    <xf numFmtId="0" fontId="85" fillId="0" borderId="0" xfId="0" applyFont="1" applyFill="1" applyBorder="1" applyAlignment="1">
      <alignment horizontal="left" vertical="top" wrapText="1"/>
    </xf>
    <xf numFmtId="0" fontId="86" fillId="0" borderId="38" xfId="0" applyFont="1" applyBorder="1" applyAlignment="1" applyProtection="1">
      <alignment horizontal="left" vertical="top" wrapText="1"/>
      <protection locked="0"/>
    </xf>
    <xf numFmtId="0" fontId="86" fillId="0" borderId="59" xfId="0" applyFont="1" applyBorder="1" applyAlignment="1" applyProtection="1">
      <alignment horizontal="left" vertical="top" wrapText="1"/>
      <protection locked="0"/>
    </xf>
    <xf numFmtId="0" fontId="85" fillId="0" borderId="64" xfId="0" applyFont="1" applyBorder="1" applyAlignment="1">
      <alignment vertical="center" wrapText="1"/>
    </xf>
    <xf numFmtId="0" fontId="85" fillId="0" borderId="65" xfId="0" applyFont="1" applyBorder="1" applyAlignment="1">
      <alignment vertical="center" wrapText="1"/>
    </xf>
    <xf numFmtId="0" fontId="85" fillId="0" borderId="66" xfId="0" applyFont="1" applyBorder="1" applyAlignment="1">
      <alignment vertical="center" wrapText="1"/>
    </xf>
    <xf numFmtId="0" fontId="90" fillId="0" borderId="13" xfId="0" applyFont="1" applyBorder="1" applyAlignment="1">
      <alignment horizontal="center" wrapText="1"/>
    </xf>
    <xf numFmtId="0" fontId="90" fillId="0" borderId="13" xfId="0" applyFont="1" applyBorder="1" applyAlignment="1">
      <alignment wrapText="1"/>
    </xf>
    <xf numFmtId="0" fontId="90" fillId="0" borderId="11" xfId="0" applyFont="1" applyBorder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89" fillId="0" borderId="0" xfId="0" applyFont="1" applyBorder="1" applyAlignment="1">
      <alignment horizontal="left" vertical="center"/>
    </xf>
    <xf numFmtId="0" fontId="89" fillId="0" borderId="67" xfId="0" applyFont="1" applyBorder="1" applyAlignment="1">
      <alignment horizontal="left" vertical="center"/>
    </xf>
    <xf numFmtId="0" fontId="85" fillId="0" borderId="68" xfId="0" applyFont="1" applyBorder="1" applyAlignment="1">
      <alignment vertical="center" wrapText="1"/>
    </xf>
    <xf numFmtId="0" fontId="8" fillId="0" borderId="69" xfId="0" applyFont="1" applyBorder="1" applyAlignment="1">
      <alignment horizontal="justify" vertical="center" wrapText="1"/>
    </xf>
    <xf numFmtId="0" fontId="8" fillId="0" borderId="70" xfId="0" applyFont="1" applyBorder="1" applyAlignment="1">
      <alignment horizontal="justify" vertical="center" wrapText="1"/>
    </xf>
    <xf numFmtId="0" fontId="34" fillId="0" borderId="70" xfId="0" applyFont="1" applyBorder="1" applyAlignment="1">
      <alignment horizontal="justify" vertical="center" wrapText="1"/>
    </xf>
    <xf numFmtId="0" fontId="34" fillId="0" borderId="71" xfId="0" applyFont="1" applyBorder="1" applyAlignment="1">
      <alignment horizontal="justify" vertical="center" wrapText="1"/>
    </xf>
    <xf numFmtId="0" fontId="85" fillId="40" borderId="72" xfId="0" applyFont="1" applyFill="1" applyBorder="1" applyAlignment="1">
      <alignment horizontal="center" vertical="center" wrapText="1"/>
    </xf>
    <xf numFmtId="0" fontId="86" fillId="0" borderId="73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74" xfId="0" applyFont="1" applyBorder="1" applyAlignment="1">
      <alignment horizontal="center"/>
    </xf>
    <xf numFmtId="0" fontId="84" fillId="33" borderId="69" xfId="0" applyFont="1" applyFill="1" applyBorder="1" applyAlignment="1">
      <alignment horizontal="center" vertical="center" wrapText="1"/>
    </xf>
    <xf numFmtId="0" fontId="84" fillId="33" borderId="70" xfId="0" applyFont="1" applyFill="1" applyBorder="1" applyAlignment="1">
      <alignment horizontal="center" vertical="center" wrapText="1"/>
    </xf>
    <xf numFmtId="0" fontId="84" fillId="33" borderId="71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justify" wrapText="1"/>
    </xf>
    <xf numFmtId="0" fontId="8" fillId="0" borderId="47" xfId="0" applyFont="1" applyBorder="1" applyAlignment="1">
      <alignment horizontal="justify" wrapText="1"/>
    </xf>
    <xf numFmtId="0" fontId="34" fillId="0" borderId="47" xfId="0" applyFont="1" applyBorder="1" applyAlignment="1">
      <alignment horizontal="justify" wrapText="1"/>
    </xf>
    <xf numFmtId="0" fontId="34" fillId="0" borderId="48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34" fillId="0" borderId="0" xfId="0" applyFont="1" applyBorder="1" applyAlignment="1">
      <alignment horizontal="justify" wrapText="1"/>
    </xf>
    <xf numFmtId="0" fontId="34" fillId="0" borderId="74" xfId="0" applyFont="1" applyBorder="1" applyAlignment="1">
      <alignment horizontal="justify" wrapText="1"/>
    </xf>
    <xf numFmtId="0" fontId="8" fillId="0" borderId="75" xfId="0" applyFont="1" applyBorder="1" applyAlignment="1">
      <alignment horizontal="justify" wrapText="1"/>
    </xf>
    <xf numFmtId="0" fontId="8" fillId="0" borderId="76" xfId="0" applyFont="1" applyBorder="1" applyAlignment="1">
      <alignment horizontal="justify" wrapText="1"/>
    </xf>
    <xf numFmtId="0" fontId="34" fillId="0" borderId="76" xfId="0" applyFont="1" applyBorder="1" applyAlignment="1">
      <alignment horizontal="justify" wrapText="1"/>
    </xf>
    <xf numFmtId="0" fontId="34" fillId="0" borderId="77" xfId="0" applyFont="1" applyBorder="1" applyAlignment="1">
      <alignment horizontal="justify" wrapText="1"/>
    </xf>
    <xf numFmtId="0" fontId="84" fillId="40" borderId="69" xfId="0" applyFont="1" applyFill="1" applyBorder="1" applyAlignment="1">
      <alignment vertical="center" wrapText="1"/>
    </xf>
    <xf numFmtId="0" fontId="84" fillId="40" borderId="70" xfId="0" applyFont="1" applyFill="1" applyBorder="1" applyAlignment="1">
      <alignment vertical="center" wrapText="1"/>
    </xf>
    <xf numFmtId="0" fontId="84" fillId="40" borderId="71" xfId="0" applyFont="1" applyFill="1" applyBorder="1" applyAlignment="1">
      <alignment vertical="center" wrapText="1"/>
    </xf>
    <xf numFmtId="0" fontId="89" fillId="0" borderId="27" xfId="0" applyFont="1" applyBorder="1" applyAlignment="1">
      <alignment horizontal="left"/>
    </xf>
    <xf numFmtId="0" fontId="89" fillId="0" borderId="13" xfId="0" applyFont="1" applyBorder="1" applyAlignment="1">
      <alignment horizontal="left"/>
    </xf>
    <xf numFmtId="0" fontId="89" fillId="0" borderId="11" xfId="0" applyFont="1" applyBorder="1" applyAlignment="1">
      <alignment horizontal="left"/>
    </xf>
    <xf numFmtId="0" fontId="86" fillId="34" borderId="63" xfId="0" applyFont="1" applyFill="1" applyBorder="1" applyAlignment="1" applyProtection="1">
      <alignment vertical="top" wrapText="1"/>
      <protection locked="0"/>
    </xf>
    <xf numFmtId="0" fontId="0" fillId="34" borderId="38" xfId="0" applyFill="1" applyBorder="1" applyAlignment="1" applyProtection="1">
      <alignment vertical="top" wrapText="1"/>
      <protection locked="0"/>
    </xf>
    <xf numFmtId="0" fontId="0" fillId="34" borderId="59" xfId="0" applyFill="1" applyBorder="1" applyAlignment="1" applyProtection="1">
      <alignment vertical="top" wrapText="1"/>
      <protection locked="0"/>
    </xf>
    <xf numFmtId="0" fontId="85" fillId="0" borderId="78" xfId="0" applyFont="1" applyBorder="1" applyAlignment="1">
      <alignment horizontal="left" vertical="center" wrapText="1"/>
    </xf>
    <xf numFmtId="0" fontId="85" fillId="0" borderId="41" xfId="0" applyFont="1" applyBorder="1" applyAlignment="1">
      <alignment horizontal="left" vertical="center" wrapText="1"/>
    </xf>
    <xf numFmtId="0" fontId="85" fillId="0" borderId="42" xfId="0" applyFont="1" applyBorder="1" applyAlignment="1">
      <alignment horizontal="left" vertical="center" wrapText="1"/>
    </xf>
    <xf numFmtId="0" fontId="4" fillId="0" borderId="79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85" fillId="40" borderId="46" xfId="0" applyFont="1" applyFill="1" applyBorder="1" applyAlignment="1">
      <alignment horizontal="center" vertical="center" wrapText="1"/>
    </xf>
    <xf numFmtId="0" fontId="85" fillId="40" borderId="47" xfId="0" applyFont="1" applyFill="1" applyBorder="1" applyAlignment="1">
      <alignment horizontal="center" vertical="center" wrapText="1"/>
    </xf>
    <xf numFmtId="0" fontId="84" fillId="40" borderId="47" xfId="0" applyFont="1" applyFill="1" applyBorder="1" applyAlignment="1">
      <alignment horizontal="center" vertical="center" wrapText="1"/>
    </xf>
    <xf numFmtId="0" fontId="84" fillId="40" borderId="48" xfId="0" applyFont="1" applyFill="1" applyBorder="1" applyAlignment="1">
      <alignment horizontal="center" vertical="center" wrapText="1"/>
    </xf>
    <xf numFmtId="0" fontId="85" fillId="40" borderId="10" xfId="0" applyFont="1" applyFill="1" applyBorder="1" applyAlignment="1">
      <alignment horizontal="center" vertical="center" wrapText="1"/>
    </xf>
    <xf numFmtId="0" fontId="85" fillId="40" borderId="0" xfId="0" applyFont="1" applyFill="1" applyBorder="1" applyAlignment="1">
      <alignment horizontal="center" vertical="center" wrapText="1"/>
    </xf>
    <xf numFmtId="0" fontId="84" fillId="40" borderId="0" xfId="0" applyFont="1" applyFill="1" applyBorder="1" applyAlignment="1">
      <alignment horizontal="center" vertical="center" wrapText="1"/>
    </xf>
    <xf numFmtId="0" fontId="84" fillId="40" borderId="7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8" fillId="0" borderId="80" xfId="0" applyFont="1" applyBorder="1" applyAlignment="1">
      <alignment horizontal="justify" vertical="center" wrapText="1"/>
    </xf>
    <xf numFmtId="0" fontId="8" fillId="0" borderId="81" xfId="0" applyFont="1" applyBorder="1" applyAlignment="1">
      <alignment horizontal="justify" vertical="center" wrapText="1"/>
    </xf>
    <xf numFmtId="0" fontId="34" fillId="0" borderId="81" xfId="0" applyFont="1" applyBorder="1" applyAlignment="1">
      <alignment horizontal="justify" vertical="center" wrapText="1"/>
    </xf>
    <xf numFmtId="0" fontId="34" fillId="0" borderId="82" xfId="0" applyFont="1" applyBorder="1" applyAlignment="1">
      <alignment horizontal="justify" vertical="center" wrapText="1"/>
    </xf>
    <xf numFmtId="0" fontId="84" fillId="0" borderId="79" xfId="0" applyFont="1" applyBorder="1" applyAlignment="1" applyProtection="1">
      <alignment horizontal="center" wrapText="1"/>
      <protection/>
    </xf>
    <xf numFmtId="0" fontId="84" fillId="40" borderId="46" xfId="0" applyFont="1" applyFill="1" applyBorder="1" applyAlignment="1" applyProtection="1">
      <alignment horizontal="center" vertical="center" wrapText="1"/>
      <protection/>
    </xf>
    <xf numFmtId="0" fontId="84" fillId="40" borderId="47" xfId="0" applyFont="1" applyFill="1" applyBorder="1" applyAlignment="1" applyProtection="1">
      <alignment horizontal="center" vertical="center" wrapText="1"/>
      <protection/>
    </xf>
    <xf numFmtId="0" fontId="84" fillId="40" borderId="48" xfId="0" applyFont="1" applyFill="1" applyBorder="1" applyAlignment="1" applyProtection="1">
      <alignment horizontal="center" vertical="center" wrapText="1"/>
      <protection/>
    </xf>
    <xf numFmtId="0" fontId="84" fillId="40" borderId="75" xfId="0" applyFont="1" applyFill="1" applyBorder="1" applyAlignment="1" applyProtection="1">
      <alignment horizontal="center" vertical="center" wrapText="1"/>
      <protection/>
    </xf>
    <xf numFmtId="0" fontId="84" fillId="40" borderId="76" xfId="0" applyFont="1" applyFill="1" applyBorder="1" applyAlignment="1" applyProtection="1">
      <alignment horizontal="center" vertical="center" wrapText="1"/>
      <protection/>
    </xf>
    <xf numFmtId="0" fontId="84" fillId="40" borderId="77" xfId="0" applyFont="1" applyFill="1" applyBorder="1" applyAlignment="1" applyProtection="1">
      <alignment horizontal="center" vertical="center" wrapText="1"/>
      <protection/>
    </xf>
    <xf numFmtId="0" fontId="85" fillId="0" borderId="46" xfId="0" applyFont="1" applyFill="1" applyBorder="1" applyAlignment="1" applyProtection="1">
      <alignment wrapText="1"/>
      <protection/>
    </xf>
    <xf numFmtId="0" fontId="85" fillId="0" borderId="47" xfId="0" applyFont="1" applyFill="1" applyBorder="1" applyAlignment="1" applyProtection="1">
      <alignment wrapText="1"/>
      <protection/>
    </xf>
    <xf numFmtId="0" fontId="84" fillId="0" borderId="47" xfId="0" applyFont="1" applyFill="1" applyBorder="1" applyAlignment="1" applyProtection="1">
      <alignment wrapText="1"/>
      <protection/>
    </xf>
    <xf numFmtId="0" fontId="84" fillId="0" borderId="48" xfId="0" applyFont="1" applyFill="1" applyBorder="1" applyAlignment="1" applyProtection="1">
      <alignment wrapText="1"/>
      <protection/>
    </xf>
    <xf numFmtId="0" fontId="85" fillId="0" borderId="24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85" fillId="0" borderId="83" xfId="0" applyFont="1" applyBorder="1" applyAlignment="1">
      <alignment horizontal="left" vertical="center" wrapText="1"/>
    </xf>
    <xf numFmtId="0" fontId="86" fillId="34" borderId="84" xfId="0" applyFont="1" applyFill="1" applyBorder="1" applyAlignment="1" applyProtection="1">
      <alignment horizontal="left" vertical="top" wrapText="1"/>
      <protection locked="0"/>
    </xf>
    <xf numFmtId="0" fontId="86" fillId="34" borderId="85" xfId="0" applyFont="1" applyFill="1" applyBorder="1" applyAlignment="1" applyProtection="1">
      <alignment horizontal="left" vertical="top" wrapText="1"/>
      <protection locked="0"/>
    </xf>
    <xf numFmtId="0" fontId="0" fillId="34" borderId="85" xfId="0" applyFill="1" applyBorder="1" applyAlignment="1" applyProtection="1">
      <alignment horizontal="left" vertical="top" wrapText="1"/>
      <protection locked="0"/>
    </xf>
    <xf numFmtId="0" fontId="0" fillId="34" borderId="86" xfId="0" applyFill="1" applyBorder="1" applyAlignment="1" applyProtection="1">
      <alignment horizontal="left" vertical="top" wrapText="1"/>
      <protection locked="0"/>
    </xf>
    <xf numFmtId="0" fontId="85" fillId="0" borderId="44" xfId="0" applyFont="1" applyFill="1" applyBorder="1" applyAlignment="1" applyProtection="1">
      <alignment wrapText="1"/>
      <protection/>
    </xf>
    <xf numFmtId="0" fontId="85" fillId="0" borderId="28" xfId="0" applyFont="1" applyFill="1" applyBorder="1" applyAlignment="1" applyProtection="1">
      <alignment wrapText="1"/>
      <protection/>
    </xf>
    <xf numFmtId="0" fontId="84" fillId="0" borderId="0" xfId="0" applyFont="1" applyFill="1" applyBorder="1" applyAlignment="1" applyProtection="1">
      <alignment wrapText="1"/>
      <protection/>
    </xf>
    <xf numFmtId="0" fontId="84" fillId="0" borderId="12" xfId="0" applyFont="1" applyFill="1" applyBorder="1" applyAlignment="1" applyProtection="1">
      <alignment wrapText="1"/>
      <protection/>
    </xf>
    <xf numFmtId="0" fontId="85" fillId="0" borderId="0" xfId="0" applyFont="1" applyFill="1" applyBorder="1" applyAlignment="1" applyProtection="1">
      <alignment horizontal="left"/>
      <protection/>
    </xf>
    <xf numFmtId="0" fontId="96" fillId="21" borderId="87" xfId="0" applyFont="1" applyFill="1" applyBorder="1" applyAlignment="1" applyProtection="1">
      <alignment horizontal="left" vertical="top" wrapText="1"/>
      <protection locked="0"/>
    </xf>
    <xf numFmtId="0" fontId="96" fillId="21" borderId="88" xfId="0" applyFont="1" applyFill="1" applyBorder="1" applyAlignment="1" applyProtection="1">
      <alignment horizontal="left" vertical="top" wrapText="1"/>
      <protection locked="0"/>
    </xf>
    <xf numFmtId="0" fontId="92" fillId="21" borderId="88" xfId="0" applyFont="1" applyFill="1" applyBorder="1" applyAlignment="1" applyProtection="1">
      <alignment horizontal="left" vertical="top" wrapText="1"/>
      <protection locked="0"/>
    </xf>
    <xf numFmtId="0" fontId="92" fillId="21" borderId="89" xfId="0" applyFont="1" applyFill="1" applyBorder="1" applyAlignment="1" applyProtection="1">
      <alignment horizontal="left" vertical="top" wrapText="1"/>
      <protection locked="0"/>
    </xf>
    <xf numFmtId="0" fontId="96" fillId="21" borderId="90" xfId="0" applyFont="1" applyFill="1" applyBorder="1" applyAlignment="1" applyProtection="1">
      <alignment horizontal="left" vertical="top" wrapText="1"/>
      <protection locked="0"/>
    </xf>
    <xf numFmtId="0" fontId="96" fillId="21" borderId="0" xfId="0" applyFont="1" applyFill="1" applyBorder="1" applyAlignment="1" applyProtection="1">
      <alignment horizontal="left" vertical="top" wrapText="1"/>
      <protection locked="0"/>
    </xf>
    <xf numFmtId="0" fontId="92" fillId="21" borderId="0" xfId="0" applyFont="1" applyFill="1" applyBorder="1" applyAlignment="1" applyProtection="1">
      <alignment horizontal="left" vertical="top" wrapText="1"/>
      <protection locked="0"/>
    </xf>
    <xf numFmtId="0" fontId="92" fillId="21" borderId="91" xfId="0" applyFont="1" applyFill="1" applyBorder="1" applyAlignment="1" applyProtection="1">
      <alignment horizontal="left" vertical="top" wrapText="1"/>
      <protection locked="0"/>
    </xf>
    <xf numFmtId="0" fontId="96" fillId="21" borderId="92" xfId="0" applyFont="1" applyFill="1" applyBorder="1" applyAlignment="1" applyProtection="1">
      <alignment horizontal="left" vertical="top" wrapText="1"/>
      <protection locked="0"/>
    </xf>
    <xf numFmtId="0" fontId="92" fillId="21" borderId="93" xfId="0" applyFont="1" applyFill="1" applyBorder="1" applyAlignment="1" applyProtection="1">
      <alignment horizontal="left" vertical="top" wrapText="1"/>
      <protection locked="0"/>
    </xf>
    <xf numFmtId="0" fontId="92" fillId="21" borderId="94" xfId="0" applyFont="1" applyFill="1" applyBorder="1" applyAlignment="1" applyProtection="1">
      <alignment horizontal="left" vertical="top" wrapText="1"/>
      <protection locked="0"/>
    </xf>
    <xf numFmtId="0" fontId="98" fillId="0" borderId="0" xfId="0" applyFont="1" applyBorder="1" applyAlignment="1" applyProtection="1">
      <alignment horizontal="left" wrapText="1"/>
      <protection/>
    </xf>
    <xf numFmtId="0" fontId="107" fillId="39" borderId="0" xfId="0" applyFont="1" applyFill="1" applyBorder="1" applyAlignment="1" applyProtection="1">
      <alignment horizontal="left" vertical="top" wrapText="1"/>
      <protection/>
    </xf>
    <xf numFmtId="0" fontId="95" fillId="39" borderId="0" xfId="0" applyFont="1" applyFill="1" applyBorder="1" applyAlignment="1" applyProtection="1">
      <alignment horizontal="left" vertical="top" wrapText="1"/>
      <protection/>
    </xf>
    <xf numFmtId="0" fontId="108" fillId="0" borderId="0" xfId="0" applyFont="1" applyBorder="1" applyAlignment="1" applyProtection="1">
      <alignment horizontal="left" wrapText="1"/>
      <protection/>
    </xf>
    <xf numFmtId="0" fontId="85" fillId="0" borderId="24" xfId="0" applyFont="1" applyFill="1" applyBorder="1" applyAlignment="1" applyProtection="1">
      <alignment horizontal="left" wrapText="1"/>
      <protection/>
    </xf>
    <xf numFmtId="0" fontId="86" fillId="0" borderId="0" xfId="0" applyFont="1" applyFill="1" applyBorder="1" applyAlignment="1">
      <alignment/>
    </xf>
    <xf numFmtId="0" fontId="86" fillId="0" borderId="12" xfId="0" applyFont="1" applyFill="1" applyBorder="1" applyAlignment="1">
      <alignment/>
    </xf>
    <xf numFmtId="0" fontId="96" fillId="21" borderId="93" xfId="0" applyFont="1" applyFill="1" applyBorder="1" applyAlignment="1" applyProtection="1">
      <alignment horizontal="left" vertical="top" wrapText="1"/>
      <protection locked="0"/>
    </xf>
    <xf numFmtId="0" fontId="103" fillId="39" borderId="0" xfId="0" applyFont="1" applyFill="1" applyBorder="1" applyAlignment="1" applyProtection="1">
      <alignment horizontal="left" wrapText="1"/>
      <protection/>
    </xf>
    <xf numFmtId="0" fontId="8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03" fillId="0" borderId="0" xfId="0" applyFont="1" applyBorder="1" applyAlignment="1" applyProtection="1">
      <alignment horizontal="left" wrapText="1"/>
      <protection/>
    </xf>
    <xf numFmtId="0" fontId="96" fillId="0" borderId="0" xfId="0" applyFont="1" applyBorder="1" applyAlignment="1" applyProtection="1">
      <alignment horizontal="left" vertical="top" wrapText="1"/>
      <protection/>
    </xf>
    <xf numFmtId="0" fontId="96" fillId="21" borderId="89" xfId="0" applyFont="1" applyFill="1" applyBorder="1" applyAlignment="1" applyProtection="1">
      <alignment horizontal="left" vertical="top" wrapText="1"/>
      <protection locked="0"/>
    </xf>
    <xf numFmtId="0" fontId="96" fillId="21" borderId="91" xfId="0" applyFont="1" applyFill="1" applyBorder="1" applyAlignment="1" applyProtection="1">
      <alignment horizontal="left" vertical="top" wrapText="1"/>
      <protection locked="0"/>
    </xf>
    <xf numFmtId="0" fontId="96" fillId="21" borderId="94" xfId="0" applyFont="1" applyFill="1" applyBorder="1" applyAlignment="1" applyProtection="1">
      <alignment horizontal="left" vertical="top" wrapText="1"/>
      <protection locked="0"/>
    </xf>
    <xf numFmtId="0" fontId="96" fillId="21" borderId="87" xfId="0" applyFont="1" applyFill="1" applyBorder="1" applyAlignment="1" applyProtection="1" quotePrefix="1">
      <alignment horizontal="left" vertical="top" wrapText="1"/>
      <protection locked="0"/>
    </xf>
    <xf numFmtId="0" fontId="103" fillId="0" borderId="0" xfId="0" applyFont="1" applyBorder="1" applyAlignment="1" applyProtection="1">
      <alignment horizontal="left"/>
      <protection/>
    </xf>
    <xf numFmtId="0" fontId="86" fillId="0" borderId="0" xfId="0" applyFont="1" applyFill="1" applyBorder="1" applyAlignment="1">
      <alignment vertical="center"/>
    </xf>
    <xf numFmtId="0" fontId="104" fillId="0" borderId="0" xfId="0" applyFont="1" applyBorder="1" applyAlignment="1" applyProtection="1">
      <alignment horizontal="left" wrapText="1"/>
      <protection/>
    </xf>
    <xf numFmtId="0" fontId="107" fillId="0" borderId="0" xfId="0" applyFont="1" applyBorder="1" applyAlignment="1" applyProtection="1">
      <alignment horizontal="left" vertical="top" wrapText="1"/>
      <protection/>
    </xf>
    <xf numFmtId="0" fontId="8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vertical="top" wrapText="1"/>
      <protection locked="0"/>
    </xf>
    <xf numFmtId="0" fontId="80" fillId="0" borderId="0" xfId="0" applyFont="1" applyAlignment="1" applyProtection="1">
      <alignment wrapText="1"/>
      <protection locked="0"/>
    </xf>
    <xf numFmtId="0" fontId="5" fillId="0" borderId="27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96" fillId="21" borderId="56" xfId="0" applyNumberFormat="1" applyFont="1" applyFill="1" applyBorder="1" applyAlignment="1" applyProtection="1">
      <alignment horizontal="left" vertical="top" wrapText="1"/>
      <protection locked="0"/>
    </xf>
    <xf numFmtId="0" fontId="85" fillId="0" borderId="13" xfId="0" applyFont="1" applyFill="1" applyBorder="1" applyAlignment="1" applyProtection="1">
      <alignment horizontal="left" wrapText="1"/>
      <protection/>
    </xf>
    <xf numFmtId="49" fontId="93" fillId="0" borderId="95" xfId="0" applyNumberFormat="1" applyFont="1" applyBorder="1" applyAlignment="1" applyProtection="1">
      <alignment horizontal="center" vertical="center" wrapText="1"/>
      <protection/>
    </xf>
    <xf numFmtId="49" fontId="93" fillId="0" borderId="0" xfId="0" applyNumberFormat="1" applyFont="1" applyBorder="1" applyAlignment="1" applyProtection="1">
      <alignment horizontal="center" vertical="center" wrapText="1"/>
      <protection/>
    </xf>
    <xf numFmtId="49" fontId="93" fillId="0" borderId="96" xfId="0" applyNumberFormat="1" applyFont="1" applyBorder="1" applyAlignment="1" applyProtection="1">
      <alignment horizontal="center" vertical="center" wrapText="1"/>
      <protection/>
    </xf>
    <xf numFmtId="0" fontId="85" fillId="0" borderId="44" xfId="0" applyFont="1" applyFill="1" applyBorder="1" applyAlignment="1">
      <alignment wrapText="1"/>
    </xf>
    <xf numFmtId="0" fontId="85" fillId="0" borderId="28" xfId="0" applyFont="1" applyFill="1" applyBorder="1" applyAlignment="1">
      <alignment wrapText="1"/>
    </xf>
    <xf numFmtId="0" fontId="84" fillId="0" borderId="28" xfId="0" applyFont="1" applyFill="1" applyBorder="1" applyAlignment="1">
      <alignment wrapText="1"/>
    </xf>
    <xf numFmtId="0" fontId="84" fillId="0" borderId="23" xfId="0" applyFont="1" applyFill="1" applyBorder="1" applyAlignment="1">
      <alignment wrapText="1"/>
    </xf>
    <xf numFmtId="0" fontId="86" fillId="39" borderId="0" xfId="0" applyFont="1" applyFill="1" applyBorder="1" applyAlignment="1" applyProtection="1">
      <alignment horizontal="left" vertical="top" wrapText="1"/>
      <protection/>
    </xf>
    <xf numFmtId="0" fontId="4" fillId="0" borderId="97" xfId="0" applyFont="1" applyBorder="1" applyAlignment="1" applyProtection="1">
      <alignment horizontal="center" wrapText="1"/>
      <protection/>
    </xf>
    <xf numFmtId="0" fontId="85" fillId="0" borderId="23" xfId="0" applyFont="1" applyFill="1" applyBorder="1" applyAlignment="1">
      <alignment wrapText="1"/>
    </xf>
    <xf numFmtId="0" fontId="84" fillId="40" borderId="10" xfId="0" applyFont="1" applyFill="1" applyBorder="1" applyAlignment="1" applyProtection="1">
      <alignment horizontal="center" vertical="center" wrapText="1"/>
      <protection/>
    </xf>
    <xf numFmtId="0" fontId="84" fillId="40" borderId="0" xfId="0" applyFont="1" applyFill="1" applyBorder="1" applyAlignment="1" applyProtection="1">
      <alignment horizontal="center" vertical="center" wrapText="1"/>
      <protection/>
    </xf>
    <xf numFmtId="0" fontId="109" fillId="0" borderId="0" xfId="0" applyFont="1" applyBorder="1" applyAlignment="1">
      <alignment horizontal="center" wrapText="1"/>
    </xf>
    <xf numFmtId="0" fontId="102" fillId="0" borderId="0" xfId="0" applyFont="1" applyBorder="1" applyAlignment="1">
      <alignment horizontal="center" wrapText="1"/>
    </xf>
    <xf numFmtId="0" fontId="86" fillId="34" borderId="98" xfId="0" applyFont="1" applyFill="1" applyBorder="1" applyAlignment="1" applyProtection="1">
      <alignment horizontal="left" vertical="top" wrapText="1"/>
      <protection locked="0"/>
    </xf>
    <xf numFmtId="0" fontId="86" fillId="34" borderId="99" xfId="0" applyFont="1" applyFill="1" applyBorder="1" applyAlignment="1" applyProtection="1">
      <alignment horizontal="left" vertical="top" wrapText="1"/>
      <protection locked="0"/>
    </xf>
    <xf numFmtId="0" fontId="86" fillId="34" borderId="100" xfId="0" applyFont="1" applyFill="1" applyBorder="1" applyAlignment="1" applyProtection="1">
      <alignment horizontal="left" vertical="top" wrapText="1"/>
      <protection locked="0"/>
    </xf>
    <xf numFmtId="0" fontId="93" fillId="0" borderId="28" xfId="0" applyFont="1" applyFill="1" applyBorder="1" applyAlignment="1">
      <alignment wrapText="1"/>
    </xf>
    <xf numFmtId="0" fontId="93" fillId="0" borderId="23" xfId="0" applyFont="1" applyFill="1" applyBorder="1" applyAlignment="1">
      <alignment wrapText="1"/>
    </xf>
    <xf numFmtId="0" fontId="89" fillId="0" borderId="44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89" fillId="0" borderId="23" xfId="0" applyFont="1" applyBorder="1" applyAlignment="1">
      <alignment horizontal="center"/>
    </xf>
    <xf numFmtId="0" fontId="96" fillId="21" borderId="101" xfId="0" applyFont="1" applyFill="1" applyBorder="1" applyAlignment="1" applyProtection="1">
      <alignment horizontal="left" vertical="top" wrapText="1"/>
      <protection locked="0"/>
    </xf>
    <xf numFmtId="0" fontId="96" fillId="21" borderId="102" xfId="0" applyFont="1" applyFill="1" applyBorder="1" applyAlignment="1" applyProtection="1">
      <alignment horizontal="left" vertical="top" wrapText="1"/>
      <protection locked="0"/>
    </xf>
    <xf numFmtId="0" fontId="96" fillId="21" borderId="103" xfId="0" applyFont="1" applyFill="1" applyBorder="1" applyAlignment="1" applyProtection="1">
      <alignment horizontal="left" vertical="top" wrapText="1"/>
      <protection locked="0"/>
    </xf>
    <xf numFmtId="0" fontId="102" fillId="0" borderId="0" xfId="0" applyFont="1" applyBorder="1" applyAlignment="1">
      <alignment horizontal="center" vertical="top"/>
    </xf>
    <xf numFmtId="0" fontId="85" fillId="0" borderId="27" xfId="0" applyFont="1" applyFill="1" applyBorder="1" applyAlignment="1">
      <alignment horizontal="left" wrapText="1"/>
    </xf>
    <xf numFmtId="0" fontId="85" fillId="0" borderId="13" xfId="0" applyFont="1" applyFill="1" applyBorder="1" applyAlignment="1">
      <alignment horizontal="left" wrapText="1"/>
    </xf>
    <xf numFmtId="0" fontId="93" fillId="0" borderId="13" xfId="0" applyFont="1" applyFill="1" applyBorder="1" applyAlignment="1">
      <alignment horizontal="left" wrapText="1"/>
    </xf>
    <xf numFmtId="0" fontId="93" fillId="0" borderId="11" xfId="0" applyFont="1" applyFill="1" applyBorder="1" applyAlignment="1">
      <alignment horizontal="left" wrapText="1"/>
    </xf>
    <xf numFmtId="0" fontId="96" fillId="34" borderId="99" xfId="0" applyFont="1" applyFill="1" applyBorder="1" applyAlignment="1" applyProtection="1">
      <alignment horizontal="left" vertical="top" wrapText="1"/>
      <protection locked="0"/>
    </xf>
    <xf numFmtId="0" fontId="96" fillId="34" borderId="100" xfId="0" applyFont="1" applyFill="1" applyBorder="1" applyAlignment="1" applyProtection="1">
      <alignment horizontal="left" vertical="top" wrapText="1"/>
      <protection locked="0"/>
    </xf>
    <xf numFmtId="0" fontId="96" fillId="21" borderId="56" xfId="0" applyFont="1" applyFill="1" applyBorder="1" applyAlignment="1" applyProtection="1">
      <alignment horizontal="left" vertical="top" wrapText="1"/>
      <protection locked="0"/>
    </xf>
    <xf numFmtId="0" fontId="84" fillId="40" borderId="24" xfId="0" applyFont="1" applyFill="1" applyBorder="1" applyAlignment="1">
      <alignment horizontal="center" vertical="center" wrapText="1"/>
    </xf>
    <xf numFmtId="0" fontId="84" fillId="40" borderId="12" xfId="0" applyFont="1" applyFill="1" applyBorder="1" applyAlignment="1">
      <alignment horizontal="center" vertical="center" wrapText="1"/>
    </xf>
    <xf numFmtId="0" fontId="84" fillId="40" borderId="104" xfId="0" applyFont="1" applyFill="1" applyBorder="1" applyAlignment="1">
      <alignment horizontal="center" vertical="center" wrapText="1"/>
    </xf>
    <xf numFmtId="0" fontId="84" fillId="40" borderId="76" xfId="0" applyFont="1" applyFill="1" applyBorder="1" applyAlignment="1">
      <alignment horizontal="center" vertical="center" wrapText="1"/>
    </xf>
    <xf numFmtId="0" fontId="84" fillId="40" borderId="105" xfId="0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left" vertical="top" wrapText="1"/>
    </xf>
    <xf numFmtId="0" fontId="85" fillId="0" borderId="44" xfId="0" applyFont="1" applyFill="1" applyBorder="1" applyAlignment="1">
      <alignment horizontal="left" vertical="top" wrapText="1"/>
    </xf>
    <xf numFmtId="0" fontId="86" fillId="0" borderId="28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86" fillId="34" borderId="106" xfId="0" applyFont="1" applyFill="1" applyBorder="1" applyAlignment="1" applyProtection="1">
      <alignment horizontal="left" vertical="top" wrapText="1"/>
      <protection locked="0"/>
    </xf>
    <xf numFmtId="0" fontId="86" fillId="34" borderId="107" xfId="0" applyFont="1" applyFill="1" applyBorder="1" applyAlignment="1" applyProtection="1">
      <alignment horizontal="left" vertical="top" wrapText="1"/>
      <protection locked="0"/>
    </xf>
    <xf numFmtId="0" fontId="86" fillId="34" borderId="108" xfId="0" applyFont="1" applyFill="1" applyBorder="1" applyAlignment="1" applyProtection="1">
      <alignment horizontal="left" vertical="top" wrapText="1"/>
      <protection locked="0"/>
    </xf>
    <xf numFmtId="0" fontId="86" fillId="34" borderId="109" xfId="0" applyFont="1" applyFill="1" applyBorder="1" applyAlignment="1" applyProtection="1">
      <alignment horizontal="left" vertical="top" wrapText="1"/>
      <protection locked="0"/>
    </xf>
    <xf numFmtId="0" fontId="86" fillId="34" borderId="110" xfId="0" applyFont="1" applyFill="1" applyBorder="1" applyAlignment="1" applyProtection="1">
      <alignment horizontal="left" vertical="top" wrapText="1"/>
      <protection locked="0"/>
    </xf>
    <xf numFmtId="0" fontId="86" fillId="34" borderId="111" xfId="0" applyFont="1" applyFill="1" applyBorder="1" applyAlignment="1" applyProtection="1">
      <alignment horizontal="left" vertical="top" wrapText="1"/>
      <protection locked="0"/>
    </xf>
    <xf numFmtId="0" fontId="84" fillId="0" borderId="0" xfId="0" applyFont="1" applyBorder="1" applyAlignment="1">
      <alignment horizontal="center" vertical="center" wrapText="1"/>
    </xf>
    <xf numFmtId="0" fontId="84" fillId="37" borderId="57" xfId="0" applyFont="1" applyFill="1" applyBorder="1" applyAlignment="1" applyProtection="1">
      <alignment horizontal="center" vertical="top"/>
      <protection/>
    </xf>
    <xf numFmtId="0" fontId="84" fillId="37" borderId="52" xfId="0" applyFont="1" applyFill="1" applyBorder="1" applyAlignment="1" applyProtection="1">
      <alignment horizontal="center" vertical="top"/>
      <protection/>
    </xf>
    <xf numFmtId="0" fontId="84" fillId="37" borderId="53" xfId="0" applyFont="1" applyFill="1" applyBorder="1" applyAlignment="1" applyProtection="1">
      <alignment horizontal="center" vertical="top"/>
      <protection/>
    </xf>
    <xf numFmtId="0" fontId="94" fillId="0" borderId="56" xfId="0" applyFont="1" applyFill="1" applyBorder="1" applyAlignment="1" applyProtection="1">
      <alignment horizontal="center" vertical="top" wrapText="1"/>
      <protection/>
    </xf>
    <xf numFmtId="9" fontId="96" fillId="21" borderId="101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Alignment="1">
      <alignment horizontal="center"/>
    </xf>
    <xf numFmtId="0" fontId="0" fillId="0" borderId="102" xfId="0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0" fontId="85" fillId="0" borderId="24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vertical="center" wrapText="1"/>
    </xf>
    <xf numFmtId="0" fontId="86" fillId="0" borderId="12" xfId="0" applyFont="1" applyFill="1" applyBorder="1" applyAlignment="1">
      <alignment vertical="center" wrapText="1"/>
    </xf>
    <xf numFmtId="0" fontId="86" fillId="0" borderId="27" xfId="0" applyFont="1" applyFill="1" applyBorder="1" applyAlignment="1">
      <alignment vertical="center" wrapText="1"/>
    </xf>
    <xf numFmtId="0" fontId="86" fillId="0" borderId="13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vertical="center" wrapText="1"/>
    </xf>
    <xf numFmtId="0" fontId="94" fillId="0" borderId="112" xfId="0" applyFont="1" applyFill="1" applyBorder="1" applyAlignment="1" applyProtection="1">
      <alignment horizontal="center" vertical="top"/>
      <protection/>
    </xf>
    <xf numFmtId="0" fontId="94" fillId="0" borderId="0" xfId="0" applyFont="1" applyFill="1" applyBorder="1" applyAlignment="1" applyProtection="1">
      <alignment horizontal="center" vertical="top"/>
      <protection/>
    </xf>
    <xf numFmtId="0" fontId="94" fillId="0" borderId="55" xfId="0" applyFont="1" applyFill="1" applyBorder="1" applyAlignment="1" applyProtection="1">
      <alignment horizontal="center" vertical="top"/>
      <protection/>
    </xf>
    <xf numFmtId="0" fontId="84" fillId="40" borderId="44" xfId="0" applyFont="1" applyFill="1" applyBorder="1" applyAlignment="1">
      <alignment horizontal="center" vertical="center" wrapText="1"/>
    </xf>
    <xf numFmtId="0" fontId="84" fillId="40" borderId="28" xfId="0" applyFont="1" applyFill="1" applyBorder="1" applyAlignment="1">
      <alignment horizontal="center" vertical="center" wrapText="1"/>
    </xf>
    <xf numFmtId="0" fontId="84" fillId="40" borderId="23" xfId="0" applyFont="1" applyFill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top"/>
    </xf>
    <xf numFmtId="0" fontId="107" fillId="39" borderId="55" xfId="0" applyFont="1" applyFill="1" applyBorder="1" applyAlignment="1" applyProtection="1">
      <alignment horizontal="left" vertical="top" wrapText="1"/>
      <protection/>
    </xf>
    <xf numFmtId="0" fontId="86" fillId="0" borderId="0" xfId="0" applyFont="1" applyBorder="1" applyAlignment="1">
      <alignment horizontal="center" vertical="center" wrapText="1"/>
    </xf>
    <xf numFmtId="0" fontId="11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5" fillId="0" borderId="60" xfId="0" applyFont="1" applyFill="1" applyBorder="1" applyAlignment="1">
      <alignment wrapText="1"/>
    </xf>
    <xf numFmtId="0" fontId="86" fillId="0" borderId="34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94" fillId="0" borderId="56" xfId="0" applyFont="1" applyFill="1" applyBorder="1" applyAlignment="1" applyProtection="1">
      <alignment horizontal="center" vertical="top"/>
      <protection/>
    </xf>
    <xf numFmtId="0" fontId="94" fillId="40" borderId="28" xfId="0" applyFont="1" applyFill="1" applyBorder="1" applyAlignment="1">
      <alignment horizontal="center" vertical="center" wrapText="1"/>
    </xf>
    <xf numFmtId="0" fontId="94" fillId="40" borderId="23" xfId="0" applyFont="1" applyFill="1" applyBorder="1" applyAlignment="1">
      <alignment horizontal="center" vertical="center" wrapText="1"/>
    </xf>
    <xf numFmtId="0" fontId="94" fillId="40" borderId="76" xfId="0" applyFont="1" applyFill="1" applyBorder="1" applyAlignment="1">
      <alignment horizontal="center" vertical="center" wrapText="1"/>
    </xf>
    <xf numFmtId="0" fontId="94" fillId="40" borderId="105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2" fillId="0" borderId="0" xfId="0" applyFont="1" applyFill="1" applyBorder="1" applyAlignment="1">
      <alignment wrapText="1"/>
    </xf>
    <xf numFmtId="0" fontId="92" fillId="0" borderId="34" xfId="0" applyFont="1" applyFill="1" applyBorder="1" applyAlignment="1">
      <alignment wrapText="1"/>
    </xf>
    <xf numFmtId="0" fontId="92" fillId="0" borderId="25" xfId="0" applyFont="1" applyFill="1" applyBorder="1" applyAlignment="1">
      <alignment wrapText="1"/>
    </xf>
    <xf numFmtId="0" fontId="96" fillId="34" borderId="107" xfId="0" applyFont="1" applyFill="1" applyBorder="1" applyAlignment="1" applyProtection="1">
      <alignment horizontal="left" vertical="top" wrapText="1"/>
      <protection locked="0"/>
    </xf>
    <xf numFmtId="0" fontId="96" fillId="34" borderId="108" xfId="0" applyFont="1" applyFill="1" applyBorder="1" applyAlignment="1" applyProtection="1">
      <alignment horizontal="left" vertical="top" wrapText="1"/>
      <protection locked="0"/>
    </xf>
    <xf numFmtId="0" fontId="96" fillId="34" borderId="110" xfId="0" applyFont="1" applyFill="1" applyBorder="1" applyAlignment="1" applyProtection="1">
      <alignment horizontal="left" vertical="top" wrapText="1"/>
      <protection locked="0"/>
    </xf>
    <xf numFmtId="0" fontId="96" fillId="34" borderId="111" xfId="0" applyFont="1" applyFill="1" applyBorder="1" applyAlignment="1" applyProtection="1">
      <alignment horizontal="left" vertical="top" wrapText="1"/>
      <protection locked="0"/>
    </xf>
    <xf numFmtId="0" fontId="112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4" fillId="37" borderId="52" xfId="0" applyFont="1" applyFill="1" applyBorder="1" applyAlignment="1" applyProtection="1">
      <alignment horizontal="center" vertical="top"/>
      <protection/>
    </xf>
    <xf numFmtId="0" fontId="94" fillId="37" borderId="53" xfId="0" applyFont="1" applyFill="1" applyBorder="1" applyAlignment="1" applyProtection="1">
      <alignment horizontal="center" vertical="top"/>
      <protection/>
    </xf>
    <xf numFmtId="0" fontId="0" fillId="0" borderId="100" xfId="0" applyBorder="1" applyAlignment="1" applyProtection="1">
      <alignment horizontal="left" vertical="top" wrapText="1"/>
      <protection locked="0"/>
    </xf>
    <xf numFmtId="0" fontId="94" fillId="37" borderId="0" xfId="0" applyFont="1" applyFill="1" applyBorder="1" applyAlignment="1" applyProtection="1">
      <alignment horizontal="center" vertical="top"/>
      <protection/>
    </xf>
    <xf numFmtId="0" fontId="94" fillId="37" borderId="12" xfId="0" applyFont="1" applyFill="1" applyBorder="1" applyAlignment="1" applyProtection="1">
      <alignment horizontal="center" vertical="top"/>
      <protection/>
    </xf>
    <xf numFmtId="0" fontId="85" fillId="0" borderId="27" xfId="0" applyFont="1" applyFill="1" applyBorder="1" applyAlignment="1">
      <alignment wrapText="1"/>
    </xf>
    <xf numFmtId="0" fontId="86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6" fillId="21" borderId="56" xfId="0" applyFont="1" applyFill="1" applyBorder="1" applyAlignment="1" applyProtection="1">
      <alignment horizontal="left" vertical="top" wrapText="1" shrinkToFit="1"/>
      <protection locked="0"/>
    </xf>
    <xf numFmtId="0" fontId="104" fillId="0" borderId="0" xfId="0" applyFont="1" applyBorder="1" applyAlignment="1">
      <alignment horizontal="center"/>
    </xf>
    <xf numFmtId="0" fontId="85" fillId="0" borderId="44" xfId="0" applyFont="1" applyFill="1" applyBorder="1" applyAlignment="1">
      <alignment vertical="center" wrapText="1"/>
    </xf>
    <xf numFmtId="0" fontId="86" fillId="0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89" fillId="0" borderId="13" xfId="0" applyFont="1" applyBorder="1" applyAlignment="1">
      <alignment horizontal="left" wrapText="1"/>
    </xf>
    <xf numFmtId="0" fontId="114" fillId="0" borderId="0" xfId="0" applyFont="1" applyBorder="1" applyAlignment="1">
      <alignment horizontal="center" wrapText="1"/>
    </xf>
    <xf numFmtId="0" fontId="104" fillId="39" borderId="0" xfId="0" applyFont="1" applyFill="1" applyBorder="1" applyAlignment="1" applyProtection="1">
      <alignment horizontal="left" vertical="top" wrapText="1"/>
      <protection/>
    </xf>
    <xf numFmtId="0" fontId="103" fillId="39" borderId="0" xfId="0" applyFont="1" applyFill="1" applyBorder="1" applyAlignment="1" applyProtection="1">
      <alignment horizontal="left" vertical="top" wrapText="1"/>
      <protection/>
    </xf>
    <xf numFmtId="0" fontId="115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84" fillId="0" borderId="97" xfId="0" applyFont="1" applyBorder="1" applyAlignment="1">
      <alignment horizontal="center" wrapText="1"/>
    </xf>
    <xf numFmtId="0" fontId="84" fillId="37" borderId="113" xfId="0" applyFont="1" applyFill="1" applyBorder="1" applyAlignment="1" applyProtection="1">
      <alignment horizontal="center" vertical="top"/>
      <protection/>
    </xf>
    <xf numFmtId="0" fontId="84" fillId="37" borderId="110" xfId="0" applyFont="1" applyFill="1" applyBorder="1" applyAlignment="1" applyProtection="1">
      <alignment horizontal="center" vertical="top"/>
      <protection/>
    </xf>
    <xf numFmtId="0" fontId="94" fillId="37" borderId="110" xfId="0" applyFont="1" applyFill="1" applyBorder="1" applyAlignment="1" applyProtection="1">
      <alignment horizontal="center" vertical="top"/>
      <protection/>
    </xf>
    <xf numFmtId="0" fontId="94" fillId="37" borderId="114" xfId="0" applyFont="1" applyFill="1" applyBorder="1" applyAlignment="1" applyProtection="1">
      <alignment horizontal="center" vertical="top"/>
      <protection/>
    </xf>
    <xf numFmtId="0" fontId="92" fillId="0" borderId="13" xfId="0" applyFont="1" applyFill="1" applyBorder="1" applyAlignment="1">
      <alignment wrapText="1"/>
    </xf>
    <xf numFmtId="0" fontId="92" fillId="0" borderId="11" xfId="0" applyFont="1" applyFill="1" applyBorder="1" applyAlignment="1">
      <alignment wrapText="1"/>
    </xf>
    <xf numFmtId="0" fontId="94" fillId="37" borderId="24" xfId="0" applyFont="1" applyFill="1" applyBorder="1" applyAlignment="1" applyProtection="1">
      <alignment horizontal="center" vertical="top" wrapText="1"/>
      <protection/>
    </xf>
    <xf numFmtId="0" fontId="94" fillId="37" borderId="0" xfId="0" applyFont="1" applyFill="1" applyBorder="1" applyAlignment="1" applyProtection="1">
      <alignment horizontal="center" vertical="top" wrapText="1"/>
      <protection/>
    </xf>
    <xf numFmtId="0" fontId="85" fillId="0" borderId="24" xfId="0" applyFont="1" applyFill="1" applyBorder="1" applyAlignment="1">
      <alignment wrapText="1"/>
    </xf>
    <xf numFmtId="0" fontId="92" fillId="0" borderId="12" xfId="0" applyFont="1" applyFill="1" applyBorder="1" applyAlignment="1">
      <alignment wrapText="1"/>
    </xf>
    <xf numFmtId="0" fontId="84" fillId="40" borderId="7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5" fillId="0" borderId="60" xfId="0" applyFont="1" applyBorder="1" applyAlignment="1">
      <alignment horizontal="left" vertical="center" wrapText="1"/>
    </xf>
    <xf numFmtId="0" fontId="85" fillId="0" borderId="34" xfId="0" applyFont="1" applyBorder="1" applyAlignment="1">
      <alignment horizontal="left" vertical="center" wrapText="1"/>
    </xf>
    <xf numFmtId="0" fontId="0" fillId="0" borderId="6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117" fillId="34" borderId="63" xfId="46" applyFont="1" applyFill="1" applyBorder="1" applyAlignment="1" applyProtection="1">
      <alignment horizontal="left" vertical="top" wrapText="1"/>
      <protection locked="0"/>
    </xf>
    <xf numFmtId="0" fontId="117" fillId="34" borderId="38" xfId="46" applyFont="1" applyFill="1" applyBorder="1" applyAlignment="1" applyProtection="1">
      <alignment horizontal="left" vertical="top" wrapText="1"/>
      <protection locked="0"/>
    </xf>
    <xf numFmtId="0" fontId="117" fillId="34" borderId="59" xfId="46" applyFont="1" applyFill="1" applyBorder="1" applyAlignment="1" applyProtection="1">
      <alignment horizontal="left" vertical="top" wrapText="1"/>
      <protection locked="0"/>
    </xf>
    <xf numFmtId="14" fontId="8" fillId="34" borderId="98" xfId="46" applyNumberFormat="1" applyFont="1" applyFill="1" applyBorder="1" applyAlignment="1" applyProtection="1">
      <alignment horizontal="left" vertical="top" wrapText="1"/>
      <protection locked="0"/>
    </xf>
    <xf numFmtId="0" fontId="8" fillId="34" borderId="99" xfId="46" applyFont="1" applyFill="1" applyBorder="1" applyAlignment="1" applyProtection="1">
      <alignment horizontal="left" vertical="top" wrapText="1"/>
      <protection locked="0"/>
    </xf>
    <xf numFmtId="0" fontId="8" fillId="34" borderId="100" xfId="46" applyFont="1" applyFill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5" fillId="0" borderId="67" xfId="0" applyFont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wrapText="1"/>
    </xf>
    <xf numFmtId="0" fontId="84" fillId="0" borderId="0" xfId="0" applyFont="1" applyFill="1" applyBorder="1" applyAlignment="1">
      <alignment vertical="center" wrapText="1"/>
    </xf>
    <xf numFmtId="14" fontId="84" fillId="0" borderId="0" xfId="0" applyNumberFormat="1" applyFont="1" applyFill="1" applyBorder="1" applyAlignment="1">
      <alignment horizontal="left" vertical="center" wrapText="1"/>
    </xf>
    <xf numFmtId="0" fontId="85" fillId="37" borderId="19" xfId="0" applyFont="1" applyFill="1" applyBorder="1" applyAlignment="1">
      <alignment horizontal="left" wrapText="1"/>
    </xf>
    <xf numFmtId="0" fontId="85" fillId="37" borderId="20" xfId="0" applyFont="1" applyFill="1" applyBorder="1" applyAlignment="1">
      <alignment horizontal="left" wrapText="1"/>
    </xf>
    <xf numFmtId="0" fontId="86" fillId="37" borderId="18" xfId="0" applyFont="1" applyFill="1" applyBorder="1" applyAlignment="1">
      <alignment horizontal="left" wrapText="1"/>
    </xf>
    <xf numFmtId="0" fontId="86" fillId="37" borderId="14" xfId="0" applyFont="1" applyFill="1" applyBorder="1" applyAlignment="1">
      <alignment horizontal="left" wrapText="1"/>
    </xf>
    <xf numFmtId="0" fontId="84" fillId="37" borderId="16" xfId="0" applyFont="1" applyFill="1" applyBorder="1" applyAlignment="1">
      <alignment horizontal="left" vertical="top" wrapText="1"/>
    </xf>
    <xf numFmtId="0" fontId="84" fillId="37" borderId="15" xfId="0" applyFont="1" applyFill="1" applyBorder="1" applyAlignment="1">
      <alignment horizontal="left" vertical="top" wrapText="1"/>
    </xf>
    <xf numFmtId="0" fontId="0" fillId="37" borderId="18" xfId="0" applyFont="1" applyFill="1" applyBorder="1" applyAlignment="1">
      <alignment horizontal="left" wrapText="1"/>
    </xf>
    <xf numFmtId="0" fontId="0" fillId="37" borderId="14" xfId="0" applyFont="1" applyFill="1" applyBorder="1" applyAlignment="1">
      <alignment horizontal="left" wrapText="1"/>
    </xf>
    <xf numFmtId="0" fontId="86" fillId="0" borderId="0" xfId="0" applyFont="1" applyFill="1" applyBorder="1" applyAlignment="1">
      <alignment horizontal="left" vertical="center" wrapText="1"/>
    </xf>
    <xf numFmtId="0" fontId="84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4" fillId="0" borderId="16" xfId="0" applyFont="1" applyFill="1" applyBorder="1" applyAlignment="1">
      <alignment vertical="center" wrapText="1"/>
    </xf>
    <xf numFmtId="0" fontId="84" fillId="0" borderId="15" xfId="0" applyFont="1" applyFill="1" applyBorder="1" applyAlignment="1">
      <alignment vertical="center" wrapText="1"/>
    </xf>
    <xf numFmtId="0" fontId="118" fillId="0" borderId="79" xfId="0" applyFont="1" applyBorder="1" applyAlignment="1">
      <alignment horizontal="center" wrapText="1"/>
    </xf>
    <xf numFmtId="0" fontId="118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86" fillId="4" borderId="14" xfId="0" applyFont="1" applyFill="1" applyBorder="1" applyAlignment="1">
      <alignment horizontal="left" vertical="center" wrapText="1"/>
    </xf>
    <xf numFmtId="0" fontId="86" fillId="4" borderId="0" xfId="0" applyFont="1" applyFill="1" applyBorder="1" applyAlignment="1">
      <alignment horizontal="left" vertical="center" wrapText="1"/>
    </xf>
    <xf numFmtId="0" fontId="84" fillId="4" borderId="18" xfId="0" applyFont="1" applyFill="1" applyBorder="1" applyAlignment="1">
      <alignment vertical="center" wrapText="1"/>
    </xf>
    <xf numFmtId="0" fontId="84" fillId="4" borderId="14" xfId="0" applyFont="1" applyFill="1" applyBorder="1" applyAlignment="1">
      <alignment vertical="center" wrapText="1"/>
    </xf>
    <xf numFmtId="0" fontId="84" fillId="4" borderId="17" xfId="0" applyFont="1" applyFill="1" applyBorder="1" applyAlignment="1">
      <alignment vertical="center" wrapText="1"/>
    </xf>
    <xf numFmtId="0" fontId="84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6" fillId="37" borderId="14" xfId="0" applyFont="1" applyFill="1" applyBorder="1" applyAlignment="1">
      <alignment horizontal="left" vertical="top" wrapText="1"/>
    </xf>
    <xf numFmtId="0" fontId="86" fillId="37" borderId="32" xfId="0" applyFont="1" applyFill="1" applyBorder="1" applyAlignment="1">
      <alignment horizontal="left" vertical="top" wrapText="1"/>
    </xf>
    <xf numFmtId="0" fontId="86" fillId="37" borderId="0" xfId="0" applyFont="1" applyFill="1" applyBorder="1" applyAlignment="1">
      <alignment horizontal="left" vertical="top" wrapText="1"/>
    </xf>
    <xf numFmtId="0" fontId="86" fillId="37" borderId="115" xfId="0" applyFont="1" applyFill="1" applyBorder="1" applyAlignment="1">
      <alignment horizontal="left" vertical="top" wrapText="1"/>
    </xf>
    <xf numFmtId="0" fontId="86" fillId="37" borderId="29" xfId="0" applyFont="1" applyFill="1" applyBorder="1" applyAlignment="1">
      <alignment horizontal="left" vertical="top" wrapText="1"/>
    </xf>
    <xf numFmtId="0" fontId="86" fillId="37" borderId="116" xfId="0" applyFont="1" applyFill="1" applyBorder="1" applyAlignment="1">
      <alignment horizontal="left" vertical="top" wrapText="1"/>
    </xf>
    <xf numFmtId="0" fontId="89" fillId="37" borderId="18" xfId="0" applyFont="1" applyFill="1" applyBorder="1" applyAlignment="1">
      <alignment horizontal="left" wrapText="1"/>
    </xf>
    <xf numFmtId="0" fontId="89" fillId="37" borderId="14" xfId="0" applyFont="1" applyFill="1" applyBorder="1" applyAlignment="1">
      <alignment horizontal="left" wrapText="1"/>
    </xf>
    <xf numFmtId="0" fontId="84" fillId="4" borderId="0" xfId="0" applyFont="1" applyFill="1" applyBorder="1" applyAlignment="1">
      <alignment horizontal="left" vertical="top" wrapText="1"/>
    </xf>
    <xf numFmtId="0" fontId="85" fillId="37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6" fillId="4" borderId="32" xfId="0" applyFont="1" applyFill="1" applyBorder="1" applyAlignment="1">
      <alignment horizontal="left" vertical="center" wrapText="1"/>
    </xf>
    <xf numFmtId="0" fontId="86" fillId="4" borderId="115" xfId="0" applyFont="1" applyFill="1" applyBorder="1" applyAlignment="1">
      <alignment horizontal="left" vertical="center" wrapText="1"/>
    </xf>
    <xf numFmtId="0" fontId="86" fillId="4" borderId="15" xfId="0" applyFont="1" applyFill="1" applyBorder="1" applyAlignment="1">
      <alignment horizontal="left" vertical="center" wrapText="1"/>
    </xf>
    <xf numFmtId="0" fontId="86" fillId="4" borderId="21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right" vertical="center" wrapText="1"/>
    </xf>
    <xf numFmtId="0" fontId="86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84" fillId="4" borderId="17" xfId="0" applyFont="1" applyFill="1" applyBorder="1" applyAlignment="1">
      <alignment vertical="top" wrapText="1"/>
    </xf>
    <xf numFmtId="0" fontId="84" fillId="4" borderId="0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17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18" xfId="0" applyFont="1" applyFill="1" applyBorder="1" applyAlignment="1">
      <alignment horizontal="center" vertical="top" wrapText="1"/>
    </xf>
    <xf numFmtId="0" fontId="84" fillId="4" borderId="17" xfId="0" applyFont="1" applyFill="1" applyBorder="1" applyAlignment="1">
      <alignment horizontal="left" vertical="top" wrapText="1"/>
    </xf>
    <xf numFmtId="0" fontId="84" fillId="37" borderId="30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4" fillId="37" borderId="20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6" fillId="0" borderId="14" xfId="0" applyFont="1" applyFill="1" applyBorder="1" applyAlignment="1">
      <alignment horizontal="left" vertical="center" wrapText="1"/>
    </xf>
    <xf numFmtId="0" fontId="86" fillId="0" borderId="32" xfId="0" applyFont="1" applyFill="1" applyBorder="1" applyAlignment="1">
      <alignment horizontal="left" vertical="center" wrapText="1"/>
    </xf>
    <xf numFmtId="0" fontId="86" fillId="0" borderId="115" xfId="0" applyFont="1" applyFill="1" applyBorder="1" applyAlignment="1">
      <alignment horizontal="left" vertical="center" wrapText="1"/>
    </xf>
    <xf numFmtId="0" fontId="86" fillId="0" borderId="15" xfId="0" applyFont="1" applyFill="1" applyBorder="1" applyAlignment="1">
      <alignment horizontal="left" vertical="center" wrapText="1"/>
    </xf>
    <xf numFmtId="0" fontId="86" fillId="0" borderId="21" xfId="0" applyFont="1" applyFill="1" applyBorder="1" applyAlignment="1">
      <alignment horizontal="left" vertical="center" wrapText="1"/>
    </xf>
    <xf numFmtId="0" fontId="84" fillId="0" borderId="14" xfId="0" applyFont="1" applyFill="1" applyBorder="1" applyAlignment="1">
      <alignment horizontal="center" vertical="top" wrapText="1"/>
    </xf>
    <xf numFmtId="0" fontId="84" fillId="0" borderId="0" xfId="0" applyFont="1" applyFill="1" applyBorder="1" applyAlignment="1">
      <alignment horizontal="center" vertical="top" wrapText="1"/>
    </xf>
    <xf numFmtId="0" fontId="84" fillId="0" borderId="15" xfId="0" applyFont="1" applyFill="1" applyBorder="1" applyAlignment="1">
      <alignment horizontal="center" vertical="top" wrapText="1"/>
    </xf>
    <xf numFmtId="0" fontId="84" fillId="37" borderId="31" xfId="0" applyFont="1" applyFill="1" applyBorder="1" applyAlignment="1">
      <alignment horizontal="left" vertical="center" wrapText="1"/>
    </xf>
    <xf numFmtId="0" fontId="84" fillId="4" borderId="18" xfId="0" applyFont="1" applyFill="1" applyBorder="1" applyAlignment="1">
      <alignment horizontal="left" vertical="center" wrapText="1"/>
    </xf>
    <xf numFmtId="0" fontId="84" fillId="4" borderId="14" xfId="0" applyFont="1" applyFill="1" applyBorder="1" applyAlignment="1">
      <alignment horizontal="left" vertical="center" wrapText="1"/>
    </xf>
    <xf numFmtId="0" fontId="84" fillId="4" borderId="17" xfId="0" applyFont="1" applyFill="1" applyBorder="1" applyAlignment="1">
      <alignment horizontal="left" vertical="center" wrapText="1"/>
    </xf>
    <xf numFmtId="0" fontId="84" fillId="4" borderId="0" xfId="0" applyFont="1" applyFill="1" applyBorder="1" applyAlignment="1">
      <alignment horizontal="left" vertical="center" wrapText="1"/>
    </xf>
    <xf numFmtId="0" fontId="84" fillId="4" borderId="16" xfId="0" applyFont="1" applyFill="1" applyBorder="1" applyAlignment="1">
      <alignment horizontal="left" vertical="center" wrapText="1"/>
    </xf>
    <xf numFmtId="0" fontId="84" fillId="4" borderId="15" xfId="0" applyFont="1" applyFill="1" applyBorder="1" applyAlignment="1">
      <alignment horizontal="left" vertical="center" wrapText="1"/>
    </xf>
    <xf numFmtId="0" fontId="4" fillId="4" borderId="119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4" fillId="4" borderId="120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6" fillId="4" borderId="14" xfId="0" applyFont="1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86" fillId="4" borderId="19" xfId="0" applyFont="1" applyFill="1" applyBorder="1" applyAlignment="1">
      <alignment horizontal="center" wrapText="1"/>
    </xf>
    <xf numFmtId="0" fontId="86" fillId="4" borderId="20" xfId="0" applyFont="1" applyFill="1" applyBorder="1" applyAlignment="1">
      <alignment horizontal="center" wrapText="1"/>
    </xf>
    <xf numFmtId="0" fontId="86" fillId="4" borderId="121" xfId="0" applyFont="1" applyFill="1" applyBorder="1" applyAlignment="1">
      <alignment horizontal="center" wrapText="1"/>
    </xf>
    <xf numFmtId="0" fontId="84" fillId="0" borderId="3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86" fillId="4" borderId="0" xfId="0" applyFont="1" applyFill="1" applyBorder="1" applyAlignment="1">
      <alignment wrapText="1"/>
    </xf>
    <xf numFmtId="0" fontId="118" fillId="0" borderId="97" xfId="0" applyFont="1" applyBorder="1" applyAlignment="1">
      <alignment horizontal="center" wrapText="1"/>
    </xf>
    <xf numFmtId="0" fontId="84" fillId="37" borderId="15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32" xfId="0" applyFont="1" applyFill="1" applyBorder="1" applyAlignment="1">
      <alignment horizontal="left" vertical="top" wrapText="1"/>
    </xf>
    <xf numFmtId="0" fontId="84" fillId="4" borderId="18" xfId="0" applyFont="1" applyFill="1" applyBorder="1" applyAlignment="1">
      <alignment horizontal="left" vertical="top" wrapText="1"/>
    </xf>
    <xf numFmtId="0" fontId="84" fillId="4" borderId="14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6" fillId="0" borderId="19" xfId="0" applyFont="1" applyFill="1" applyBorder="1" applyAlignment="1">
      <alignment horizontal="left" wrapText="1"/>
    </xf>
    <xf numFmtId="0" fontId="86" fillId="0" borderId="20" xfId="0" applyFont="1" applyFill="1" applyBorder="1" applyAlignment="1">
      <alignment horizontal="left" wrapText="1"/>
    </xf>
    <xf numFmtId="0" fontId="86" fillId="4" borderId="19" xfId="0" applyFont="1" applyFill="1" applyBorder="1" applyAlignment="1">
      <alignment horizontal="left" wrapText="1"/>
    </xf>
    <xf numFmtId="0" fontId="86" fillId="4" borderId="20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top" wrapText="1"/>
    </xf>
    <xf numFmtId="0" fontId="86" fillId="4" borderId="18" xfId="0" applyFont="1" applyFill="1" applyBorder="1" applyAlignment="1">
      <alignment horizontal="left" wrapText="1"/>
    </xf>
    <xf numFmtId="0" fontId="86" fillId="4" borderId="14" xfId="0" applyFont="1" applyFill="1" applyBorder="1" applyAlignment="1">
      <alignment horizontal="left" wrapText="1"/>
    </xf>
    <xf numFmtId="0" fontId="86" fillId="4" borderId="16" xfId="0" applyFont="1" applyFill="1" applyBorder="1" applyAlignment="1">
      <alignment horizontal="left" wrapText="1"/>
    </xf>
    <xf numFmtId="0" fontId="86" fillId="4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122" xfId="0" applyFont="1" applyFill="1" applyBorder="1" applyAlignment="1">
      <alignment horizontal="left" vertical="top" wrapText="1"/>
    </xf>
    <xf numFmtId="0" fontId="8" fillId="0" borderId="123" xfId="0" applyFont="1" applyFill="1" applyBorder="1" applyAlignment="1">
      <alignment horizontal="left" vertical="top" wrapText="1"/>
    </xf>
    <xf numFmtId="0" fontId="86" fillId="0" borderId="124" xfId="0" applyFont="1" applyFill="1" applyBorder="1" applyAlignment="1">
      <alignment horizontal="left" wrapText="1"/>
    </xf>
    <xf numFmtId="0" fontId="86" fillId="0" borderId="125" xfId="0" applyFont="1" applyFill="1" applyBorder="1" applyAlignment="1">
      <alignment horizontal="left" wrapText="1"/>
    </xf>
    <xf numFmtId="0" fontId="4" fillId="4" borderId="126" xfId="0" applyFont="1" applyFill="1" applyBorder="1" applyAlignment="1">
      <alignment vertical="top" wrapText="1"/>
    </xf>
    <xf numFmtId="0" fontId="4" fillId="4" borderId="122" xfId="0" applyFont="1" applyFill="1" applyBorder="1" applyAlignment="1">
      <alignment vertical="top" wrapText="1"/>
    </xf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6" fillId="0" borderId="18" xfId="0" applyFont="1" applyFill="1" applyBorder="1" applyAlignment="1">
      <alignment horizontal="left" wrapText="1"/>
    </xf>
    <xf numFmtId="0" fontId="86" fillId="0" borderId="14" xfId="0" applyFont="1" applyFill="1" applyBorder="1" applyAlignment="1">
      <alignment horizontal="left" wrapText="1"/>
    </xf>
    <xf numFmtId="0" fontId="86" fillId="0" borderId="16" xfId="0" applyFont="1" applyFill="1" applyBorder="1" applyAlignment="1">
      <alignment horizontal="left" vertical="center" wrapText="1"/>
    </xf>
    <xf numFmtId="0" fontId="86" fillId="4" borderId="20" xfId="0" applyFont="1" applyFill="1" applyBorder="1" applyAlignment="1">
      <alignment vertical="center" wrapText="1"/>
    </xf>
    <xf numFmtId="0" fontId="86" fillId="4" borderId="19" xfId="0" applyFont="1" applyFill="1" applyBorder="1" applyAlignment="1">
      <alignment wrapText="1"/>
    </xf>
    <xf numFmtId="0" fontId="86" fillId="4" borderId="20" xfId="0" applyFont="1" applyFill="1" applyBorder="1" applyAlignment="1">
      <alignment wrapText="1"/>
    </xf>
    <xf numFmtId="0" fontId="86" fillId="0" borderId="18" xfId="0" applyFont="1" applyFill="1" applyBorder="1" applyAlignment="1">
      <alignment horizontal="left" vertical="center" wrapText="1"/>
    </xf>
    <xf numFmtId="0" fontId="118" fillId="0" borderId="0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wrapText="1"/>
    </xf>
    <xf numFmtId="0" fontId="8" fillId="4" borderId="20" xfId="0" applyFont="1" applyFill="1" applyBorder="1" applyAlignment="1">
      <alignment wrapText="1"/>
    </xf>
    <xf numFmtId="0" fontId="89" fillId="4" borderId="20" xfId="0" applyFont="1" applyFill="1" applyBorder="1" applyAlignment="1">
      <alignment horizontal="center" wrapText="1"/>
    </xf>
    <xf numFmtId="0" fontId="89" fillId="4" borderId="20" xfId="0" applyFont="1" applyFill="1" applyBorder="1" applyAlignment="1">
      <alignment wrapText="1"/>
    </xf>
    <xf numFmtId="0" fontId="85" fillId="0" borderId="19" xfId="0" applyFont="1" applyFill="1" applyBorder="1" applyAlignment="1">
      <alignment horizontal="center" wrapText="1"/>
    </xf>
    <xf numFmtId="0" fontId="85" fillId="0" borderId="12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15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15" xfId="0" applyFont="1" applyFill="1" applyBorder="1" applyAlignment="1">
      <alignment horizontal="left" vertical="top" wrapText="1"/>
    </xf>
    <xf numFmtId="0" fontId="84" fillId="4" borderId="115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15" xfId="0" applyFill="1" applyBorder="1" applyAlignment="1">
      <alignment horizontal="left" wrapText="1"/>
    </xf>
    <xf numFmtId="0" fontId="86" fillId="0" borderId="18" xfId="0" applyFont="1" applyFill="1" applyBorder="1" applyAlignment="1">
      <alignment horizontal="center" wrapText="1"/>
    </xf>
    <xf numFmtId="0" fontId="86" fillId="0" borderId="32" xfId="0" applyFont="1" applyFill="1" applyBorder="1" applyAlignment="1">
      <alignment horizontal="center" wrapText="1"/>
    </xf>
    <xf numFmtId="0" fontId="86" fillId="0" borderId="16" xfId="0" applyFont="1" applyFill="1" applyBorder="1" applyAlignment="1">
      <alignment horizontal="center" wrapText="1"/>
    </xf>
    <xf numFmtId="0" fontId="86" fillId="0" borderId="2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4" fillId="0" borderId="18" xfId="0" applyFont="1" applyFill="1" applyBorder="1" applyAlignment="1">
      <alignment vertical="top" wrapText="1"/>
    </xf>
    <xf numFmtId="0" fontId="84" fillId="0" borderId="32" xfId="0" applyFont="1" applyFill="1" applyBorder="1" applyAlignment="1">
      <alignment vertical="top" wrapText="1"/>
    </xf>
    <xf numFmtId="0" fontId="84" fillId="0" borderId="17" xfId="0" applyFont="1" applyFill="1" applyBorder="1" applyAlignment="1">
      <alignment vertical="top" wrapText="1"/>
    </xf>
    <xf numFmtId="0" fontId="84" fillId="0" borderId="115" xfId="0" applyFont="1" applyFill="1" applyBorder="1" applyAlignment="1">
      <alignment vertical="top" wrapText="1"/>
    </xf>
    <xf numFmtId="0" fontId="84" fillId="0" borderId="16" xfId="0" applyFont="1" applyFill="1" applyBorder="1" applyAlignment="1">
      <alignment vertical="top" wrapText="1"/>
    </xf>
    <xf numFmtId="0" fontId="84" fillId="0" borderId="21" xfId="0" applyFont="1" applyFill="1" applyBorder="1" applyAlignment="1">
      <alignment vertical="top" wrapText="1"/>
    </xf>
    <xf numFmtId="0" fontId="84" fillId="0" borderId="14" xfId="0" applyFont="1" applyFill="1" applyBorder="1" applyAlignment="1">
      <alignment vertical="top" wrapText="1"/>
    </xf>
    <xf numFmtId="0" fontId="84" fillId="0" borderId="0" xfId="0" applyFont="1" applyFill="1" applyBorder="1" applyAlignment="1">
      <alignment vertical="top" wrapText="1"/>
    </xf>
    <xf numFmtId="0" fontId="84" fillId="4" borderId="16" xfId="0" applyFont="1" applyFill="1" applyBorder="1" applyAlignment="1">
      <alignment horizontal="left" vertical="top" wrapText="1"/>
    </xf>
    <xf numFmtId="0" fontId="84" fillId="4" borderId="21" xfId="0" applyFont="1" applyFill="1" applyBorder="1" applyAlignment="1">
      <alignment horizontal="left" vertical="top" wrapText="1"/>
    </xf>
    <xf numFmtId="0" fontId="84" fillId="37" borderId="17" xfId="0" applyFont="1" applyFill="1" applyBorder="1" applyAlignment="1">
      <alignment vertical="top" wrapText="1"/>
    </xf>
    <xf numFmtId="0" fontId="84" fillId="37" borderId="0" xfId="0" applyFont="1" applyFill="1" applyBorder="1" applyAlignment="1">
      <alignment vertical="top" wrapText="1"/>
    </xf>
    <xf numFmtId="0" fontId="86" fillId="37" borderId="17" xfId="0" applyFont="1" applyFill="1" applyBorder="1" applyAlignment="1">
      <alignment wrapText="1"/>
    </xf>
    <xf numFmtId="0" fontId="86" fillId="37" borderId="0" xfId="0" applyFont="1" applyFill="1" applyBorder="1" applyAlignment="1">
      <alignment wrapText="1"/>
    </xf>
    <xf numFmtId="0" fontId="34" fillId="37" borderId="15" xfId="0" applyFont="1" applyFill="1" applyBorder="1" applyAlignment="1">
      <alignment horizontal="center" vertical="top" wrapText="1"/>
    </xf>
    <xf numFmtId="0" fontId="86" fillId="37" borderId="14" xfId="0" applyFont="1" applyFill="1" applyBorder="1" applyAlignment="1">
      <alignment horizontal="justify" vertical="center" wrapText="1"/>
    </xf>
    <xf numFmtId="0" fontId="34" fillId="37" borderId="14" xfId="0" applyFont="1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8" fillId="37" borderId="14" xfId="0" applyFont="1" applyFill="1" applyBorder="1" applyAlignment="1">
      <alignment horizontal="left" vertical="center" wrapText="1"/>
    </xf>
    <xf numFmtId="0" fontId="86" fillId="37" borderId="0" xfId="0" applyFont="1" applyFill="1" applyBorder="1" applyAlignment="1">
      <alignment horizontal="left" vertical="center" wrapText="1"/>
    </xf>
    <xf numFmtId="0" fontId="84" fillId="4" borderId="32" xfId="0" applyFont="1" applyFill="1" applyBorder="1" applyAlignment="1">
      <alignment horizontal="left" vertical="top" wrapText="1"/>
    </xf>
    <xf numFmtId="0" fontId="86" fillId="4" borderId="18" xfId="0" applyFont="1" applyFill="1" applyBorder="1" applyAlignment="1">
      <alignment horizontal="center" wrapText="1"/>
    </xf>
    <xf numFmtId="0" fontId="86" fillId="4" borderId="32" xfId="0" applyFont="1" applyFill="1" applyBorder="1" applyAlignment="1">
      <alignment horizontal="center" wrapText="1"/>
    </xf>
    <xf numFmtId="0" fontId="86" fillId="4" borderId="16" xfId="0" applyFont="1" applyFill="1" applyBorder="1" applyAlignment="1">
      <alignment horizontal="center" wrapText="1"/>
    </xf>
    <xf numFmtId="0" fontId="86" fillId="4" borderId="21" xfId="0" applyFont="1" applyFill="1" applyBorder="1" applyAlignment="1">
      <alignment horizontal="center" wrapText="1"/>
    </xf>
    <xf numFmtId="0" fontId="86" fillId="4" borderId="19" xfId="0" applyFont="1" applyFill="1" applyBorder="1" applyAlignment="1">
      <alignment horizontal="center" vertical="center" wrapText="1"/>
    </xf>
    <xf numFmtId="0" fontId="86" fillId="4" borderId="12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21" xfId="0" applyFont="1" applyFill="1" applyBorder="1" applyAlignment="1">
      <alignment horizontal="center" vertical="center" wrapText="1"/>
    </xf>
    <xf numFmtId="0" fontId="84" fillId="4" borderId="32" xfId="0" applyFont="1" applyFill="1" applyBorder="1" applyAlignment="1">
      <alignment horizontal="left" vertical="center" wrapText="1"/>
    </xf>
    <xf numFmtId="0" fontId="84" fillId="4" borderId="15" xfId="0" applyFont="1" applyFill="1" applyBorder="1" applyAlignment="1">
      <alignment horizontal="left" vertical="top" wrapText="1"/>
    </xf>
    <xf numFmtId="0" fontId="86" fillId="4" borderId="17" xfId="0" applyFont="1" applyFill="1" applyBorder="1" applyAlignment="1">
      <alignment horizontal="left" vertical="top" wrapText="1"/>
    </xf>
    <xf numFmtId="0" fontId="86" fillId="4" borderId="115" xfId="0" applyFont="1" applyFill="1" applyBorder="1" applyAlignment="1">
      <alignment horizontal="left" vertical="top" wrapText="1"/>
    </xf>
    <xf numFmtId="0" fontId="84" fillId="37" borderId="16" xfId="0" applyFont="1" applyFill="1" applyBorder="1" applyAlignment="1">
      <alignment vertical="top" wrapText="1"/>
    </xf>
    <xf numFmtId="0" fontId="84" fillId="37" borderId="15" xfId="0" applyFont="1" applyFill="1" applyBorder="1" applyAlignment="1">
      <alignment vertical="top" wrapText="1"/>
    </xf>
    <xf numFmtId="0" fontId="86" fillId="4" borderId="14" xfId="0" applyFont="1" applyFill="1" applyBorder="1" applyAlignment="1">
      <alignment horizontal="center" wrapText="1"/>
    </xf>
    <xf numFmtId="0" fontId="86" fillId="4" borderId="15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7</xdr:col>
      <xdr:colOff>1000125</xdr:colOff>
      <xdr:row>46</xdr:row>
      <xdr:rowOff>161925</xdr:rowOff>
    </xdr:to>
    <xdr:grpSp>
      <xdr:nvGrpSpPr>
        <xdr:cNvPr id="1" name="9 Grupo"/>
        <xdr:cNvGrpSpPr>
          <a:grpSpLocks/>
        </xdr:cNvGrpSpPr>
      </xdr:nvGrpSpPr>
      <xdr:grpSpPr>
        <a:xfrm>
          <a:off x="114300" y="19050"/>
          <a:ext cx="6858000" cy="8905875"/>
          <a:chOff x="0" y="-32"/>
          <a:chExt cx="6858000" cy="8916042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-32"/>
            <a:ext cx="6858000" cy="89138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7 CuadroTexto"/>
          <xdr:cNvSpPr txBox="1">
            <a:spLocks noChangeArrowheads="1"/>
          </xdr:cNvSpPr>
        </xdr:nvSpPr>
        <xdr:spPr>
          <a:xfrm>
            <a:off x="66866" y="3624339"/>
            <a:ext cx="6209919" cy="849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para la Presentación de Propuestas de Información Estadística de Interés Nacional</a:t>
            </a:r>
          </a:p>
        </xdr:txBody>
      </xdr:sp>
      <xdr:sp>
        <xdr:nvSpPr>
          <xdr:cNvPr id="4" name="8 CuadroTexto"/>
          <xdr:cNvSpPr txBox="1">
            <a:spLocks noChangeArrowheads="1"/>
          </xdr:cNvSpPr>
        </xdr:nvSpPr>
        <xdr:spPr>
          <a:xfrm>
            <a:off x="4658297" y="8610636"/>
            <a:ext cx="1885950" cy="305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Septiembre de 2013</a:t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3</xdr:row>
      <xdr:rowOff>95250</xdr:rowOff>
    </xdr:to>
    <xdr:sp>
      <xdr:nvSpPr>
        <xdr:cNvPr id="5" name="nota"/>
        <xdr:cNvSpPr>
          <a:spLocks/>
        </xdr:cNvSpPr>
      </xdr:nvSpPr>
      <xdr:spPr>
        <a:xfrm>
          <a:off x="0" y="0"/>
          <a:ext cx="7105650" cy="666750"/>
        </a:xfrm>
        <a:prstGeom prst="rect">
          <a:avLst/>
        </a:prstGeom>
        <a:solidFill>
          <a:srgbClr val="FFFFFF"/>
        </a:solidFill>
        <a:ln w="476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Advertencia: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Para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ejecutar correctamente esté formato,  es necesario   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habilitar las macros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en el botón  </a:t>
          </a:r>
          <a:r>
            <a:rPr lang="en-US" cap="none" sz="11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Opciones... 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 ubicado en la parte superior de la ventana de </a:t>
          </a:r>
          <a:r>
            <a:rPr lang="en-US" cap="none" sz="1100" b="0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Microsoft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,  y posteriormente seleccionar la opción   
</a:t>
          </a:r>
          <a:r>
            <a:rPr lang="en-US" cap="none" sz="11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                          </a:t>
          </a:r>
          <a:r>
            <a:rPr lang="en-US" cap="none" sz="1100" b="1" i="1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abilitar este contenido 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dentro de la ventana </a:t>
          </a:r>
          <a:r>
            <a:rPr lang="en-US" cap="none" sz="11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Alerta de Seguridad - Macro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2</xdr:col>
      <xdr:colOff>476250</xdr:colOff>
      <xdr:row>4</xdr:row>
      <xdr:rowOff>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340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3</xdr:col>
      <xdr:colOff>57150</xdr:colOff>
      <xdr:row>3</xdr:row>
      <xdr:rowOff>28575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190500</xdr:rowOff>
    </xdr:from>
    <xdr:to>
      <xdr:col>2</xdr:col>
      <xdr:colOff>581025</xdr:colOff>
      <xdr:row>4</xdr:row>
      <xdr:rowOff>47625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190500</xdr:rowOff>
    </xdr:from>
    <xdr:to>
      <xdr:col>4</xdr:col>
      <xdr:colOff>323850</xdr:colOff>
      <xdr:row>3</xdr:row>
      <xdr:rowOff>38100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81000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28575</xdr:rowOff>
    </xdr:from>
    <xdr:to>
      <xdr:col>2</xdr:col>
      <xdr:colOff>9525</xdr:colOff>
      <xdr:row>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0</xdr:rowOff>
    </xdr:from>
    <xdr:to>
      <xdr:col>3</xdr:col>
      <xdr:colOff>523875</xdr:colOff>
      <xdr:row>3</xdr:row>
      <xdr:rowOff>47625</xdr:rowOff>
    </xdr:to>
    <xdr:pic>
      <xdr:nvPicPr>
        <xdr:cNvPr id="2" name="Picture 1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90525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190500</xdr:rowOff>
    </xdr:from>
    <xdr:to>
      <xdr:col>4</xdr:col>
      <xdr:colOff>38100</xdr:colOff>
      <xdr:row>4</xdr:row>
      <xdr:rowOff>66675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2</xdr:col>
      <xdr:colOff>85725</xdr:colOff>
      <xdr:row>4</xdr:row>
      <xdr:rowOff>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34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2</xdr:col>
      <xdr:colOff>371475</xdr:colOff>
      <xdr:row>4</xdr:row>
      <xdr:rowOff>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34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142875</xdr:rowOff>
    </xdr:from>
    <xdr:to>
      <xdr:col>2</xdr:col>
      <xdr:colOff>1009650</xdr:colOff>
      <xdr:row>3</xdr:row>
      <xdr:rowOff>390525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2387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npla041592d\formatos_compartidos\Users\guillermina.jimenez\AppData\Local\Microsoft\Windows\INetCache\Content.Outlook\Q3JHNH96\X%20Formato%20ENCIG%20como%20I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resentación-Inf prop"/>
      <sheetName val="Políticas públicas"/>
      <sheetName val="Emer. y compromisos"/>
      <sheetName val="Metodología1"/>
      <sheetName val="Contra Portada"/>
      <sheetName val="BASE DE DATOS"/>
      <sheetName val="Hoja 1"/>
      <sheetName val=" "/>
      <sheetName val="Ficha 1"/>
      <sheetName val="Ficha 2"/>
      <sheetName val="Ficha 3"/>
      <sheetName val="Ficha 4"/>
      <sheetName val="Hoja1"/>
    </sheetNames>
    <definedNames>
      <definedName name="no_3_2_1"/>
      <definedName name="no_3_2_2"/>
      <definedName name="no_3_2_3"/>
      <definedName name="no_3_2_4"/>
      <definedName name="no_3_2_5"/>
      <definedName name="si_3_2_1"/>
      <definedName name="si_3_2_2"/>
      <definedName name="si_3_2_3"/>
      <definedName name="si_3_2_4"/>
      <definedName name="si_3_2_5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1:L194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1.28515625" style="0" customWidth="1"/>
    <col min="2" max="3" width="12.8515625" style="0" customWidth="1"/>
    <col min="4" max="4" width="15.00390625" style="0" customWidth="1"/>
    <col min="5" max="5" width="15.140625" style="0" customWidth="1"/>
    <col min="6" max="6" width="15.8515625" style="0" customWidth="1"/>
    <col min="7" max="8" width="16.57421875" style="0" customWidth="1"/>
    <col min="9" max="9" width="0.42578125" style="0" customWidth="1"/>
    <col min="10" max="10" width="6.57421875" style="0" hidden="1" customWidth="1"/>
    <col min="11" max="11" width="5.140625" style="0" hidden="1" customWidth="1"/>
    <col min="12" max="12" width="4.7109375" style="0" hidden="1" customWidth="1"/>
    <col min="13" max="16384" width="0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spans="2:6" ht="15">
      <c r="B11" s="177"/>
      <c r="C11" s="177"/>
      <c r="D11" s="177"/>
      <c r="E11" s="177"/>
      <c r="F11" s="177"/>
    </row>
    <row r="12" spans="2:6" ht="15">
      <c r="B12" s="177"/>
      <c r="C12" s="177"/>
      <c r="D12" s="177"/>
      <c r="E12" s="177"/>
      <c r="F12" s="177"/>
    </row>
    <row r="13" spans="2:6" ht="15">
      <c r="B13" s="177"/>
      <c r="C13" s="177"/>
      <c r="D13" s="177"/>
      <c r="E13" s="177"/>
      <c r="F13" s="177"/>
    </row>
    <row r="14" spans="2:6" ht="15">
      <c r="B14" s="177"/>
      <c r="C14" s="177"/>
      <c r="D14" s="177"/>
      <c r="E14" s="177"/>
      <c r="F14" s="177"/>
    </row>
    <row r="15" spans="2:6" ht="15">
      <c r="B15" s="177"/>
      <c r="C15" s="177"/>
      <c r="D15" s="177"/>
      <c r="E15" s="177"/>
      <c r="F15" s="177"/>
    </row>
    <row r="16" spans="2:6" ht="15">
      <c r="B16" s="177"/>
      <c r="C16" s="177"/>
      <c r="D16" s="177"/>
      <c r="E16" s="177"/>
      <c r="F16" s="177"/>
    </row>
    <row r="17" spans="2:6" ht="15">
      <c r="B17" s="177"/>
      <c r="C17" s="177"/>
      <c r="D17" s="177"/>
      <c r="E17" s="177"/>
      <c r="F17" s="177"/>
    </row>
    <row r="18" spans="2:6" ht="15">
      <c r="B18" s="177"/>
      <c r="C18" s="177"/>
      <c r="D18" s="177"/>
      <c r="E18" s="177"/>
      <c r="F18" s="177"/>
    </row>
    <row r="19" spans="2:6" ht="15">
      <c r="B19" s="177"/>
      <c r="C19" s="177"/>
      <c r="D19" s="177"/>
      <c r="E19" s="177"/>
      <c r="F19" s="177"/>
    </row>
    <row r="20" spans="2:6" ht="15">
      <c r="B20" s="177"/>
      <c r="C20" s="177"/>
      <c r="D20" s="177"/>
      <c r="E20" s="177"/>
      <c r="F20" s="177"/>
    </row>
    <row r="21" spans="2:6" ht="15">
      <c r="B21" s="177"/>
      <c r="C21" s="177"/>
      <c r="D21" s="177"/>
      <c r="E21" s="177"/>
      <c r="F21" s="177"/>
    </row>
    <row r="22" spans="2:5" ht="15">
      <c r="B22" s="177"/>
      <c r="C22" s="177"/>
      <c r="D22" s="177"/>
      <c r="E22" s="177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spans="11:12" ht="15" hidden="1">
      <c r="K182" s="123"/>
      <c r="L182" s="14"/>
    </row>
    <row r="183" spans="11:12" ht="15" hidden="1">
      <c r="K183" s="123"/>
      <c r="L183" s="14"/>
    </row>
    <row r="184" spans="11:12" ht="15" hidden="1">
      <c r="K184" s="123"/>
      <c r="L184" s="14"/>
    </row>
    <row r="185" spans="11:12" ht="15" hidden="1">
      <c r="K185" s="123"/>
      <c r="L185" s="14"/>
    </row>
    <row r="186" spans="11:12" ht="15" hidden="1">
      <c r="K186" s="123"/>
      <c r="L186" s="14"/>
    </row>
    <row r="187" spans="11:12" ht="15" hidden="1">
      <c r="K187" s="123"/>
      <c r="L187" s="14"/>
    </row>
    <row r="188" spans="11:12" ht="15" hidden="1">
      <c r="K188" s="123"/>
      <c r="L188" s="14"/>
    </row>
    <row r="189" spans="11:12" ht="15" hidden="1">
      <c r="K189" s="123"/>
      <c r="L189" s="14"/>
    </row>
    <row r="190" spans="11:12" ht="15" hidden="1">
      <c r="K190" s="123"/>
      <c r="L190" s="14"/>
    </row>
    <row r="191" spans="11:12" ht="15" hidden="1">
      <c r="K191" s="123"/>
      <c r="L191" s="14"/>
    </row>
    <row r="192" spans="11:12" ht="15" hidden="1">
      <c r="K192" s="123"/>
      <c r="L192" s="14"/>
    </row>
    <row r="193" spans="11:12" ht="15" hidden="1">
      <c r="K193" s="123"/>
      <c r="L193" s="14"/>
    </row>
    <row r="194" spans="11:12" ht="15" hidden="1">
      <c r="K194" s="123"/>
      <c r="L194" s="14"/>
    </row>
  </sheetData>
  <sheetProtection password="CC6F" sheet="1" objects="1" scenarios="1"/>
  <printOptions/>
  <pageMargins left="0.35433070866141736" right="0.15748031496062992" top="0.3937007874015748" bottom="0.3937007874015748" header="0.31496062992125984" footer="0.31496062992125984"/>
  <pageSetup horizontalDpi="600" verticalDpi="600" orientation="portrait" scale="95" r:id="rId2"/>
  <rowBreaks count="1" manualBreakCount="1">
    <brk id="4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4:K57"/>
  <sheetViews>
    <sheetView showGridLines="0" showRowColHeaders="0" zoomScale="80" zoomScaleNormal="80" zoomScalePageLayoutView="0" workbookViewId="0" topLeftCell="A36">
      <selection activeCell="K39" sqref="K39"/>
    </sheetView>
  </sheetViews>
  <sheetFormatPr defaultColWidth="0" defaultRowHeight="15"/>
  <cols>
    <col min="1" max="1" width="11.421875" style="0" customWidth="1"/>
    <col min="2" max="2" width="18.421875" style="0" customWidth="1"/>
    <col min="3" max="3" width="24.00390625" style="0" customWidth="1"/>
    <col min="4" max="4" width="11.7109375" style="0" customWidth="1"/>
    <col min="5" max="5" width="18.421875" style="0" customWidth="1"/>
    <col min="6" max="6" width="16.57421875" style="0" customWidth="1"/>
    <col min="7" max="7" width="17.28125" style="0" customWidth="1"/>
    <col min="8" max="8" width="18.421875" style="0" customWidth="1"/>
    <col min="9" max="9" width="15.00390625" style="0" customWidth="1"/>
    <col min="10" max="10" width="12.8515625" style="0" customWidth="1"/>
    <col min="11" max="11" width="11.421875" style="0" customWidth="1"/>
    <col min="12" max="16384" width="0" style="0" hidden="1" customWidth="1"/>
  </cols>
  <sheetData>
    <row r="3" ht="15.75" thickBot="1"/>
    <row r="4" spans="4:8" ht="31.5" customHeight="1" thickBot="1" thickTop="1">
      <c r="D4" s="657" t="s">
        <v>153</v>
      </c>
      <c r="E4" s="657"/>
      <c r="F4" s="657"/>
      <c r="G4" s="657"/>
      <c r="H4" s="657"/>
    </row>
    <row r="5" spans="4:8" ht="18" customHeight="1" thickTop="1">
      <c r="D5" s="658" t="s">
        <v>81</v>
      </c>
      <c r="E5" s="658"/>
      <c r="F5" s="658"/>
      <c r="G5" s="658"/>
      <c r="H5" s="658"/>
    </row>
    <row r="6" spans="4:8" ht="9" customHeight="1">
      <c r="D6" s="18"/>
      <c r="E6" s="18"/>
      <c r="F6" s="18"/>
      <c r="G6" s="33"/>
      <c r="H6" s="18"/>
    </row>
    <row r="7" spans="2:10" ht="9" customHeight="1">
      <c r="B7" s="54"/>
      <c r="C7" s="54"/>
      <c r="D7" s="54"/>
      <c r="E7" s="54"/>
      <c r="F7" s="54"/>
      <c r="G7" s="54"/>
      <c r="H7" s="54"/>
      <c r="I7" s="54"/>
      <c r="J7" s="54"/>
    </row>
    <row r="8" ht="12.75" customHeight="1"/>
    <row r="9" spans="2:10" ht="28.5" customHeight="1">
      <c r="B9" s="52" t="s">
        <v>533</v>
      </c>
      <c r="C9" s="15"/>
      <c r="D9" s="639" t="s">
        <v>77</v>
      </c>
      <c r="E9" s="639"/>
      <c r="F9" s="639"/>
      <c r="G9" s="639"/>
      <c r="H9" s="639"/>
      <c r="I9" s="639"/>
      <c r="J9" s="639"/>
    </row>
    <row r="10" spans="2:10" ht="13.5" customHeight="1">
      <c r="B10" s="53"/>
      <c r="C10" s="15"/>
      <c r="D10" s="31"/>
      <c r="E10" s="31"/>
      <c r="F10" s="31"/>
      <c r="G10" s="31"/>
      <c r="H10" s="31"/>
      <c r="I10" s="31"/>
      <c r="J10" s="31"/>
    </row>
    <row r="11" spans="2:10" ht="31.5" customHeight="1">
      <c r="B11" s="52" t="s">
        <v>551</v>
      </c>
      <c r="C11" s="15"/>
      <c r="D11" s="638" t="s">
        <v>77</v>
      </c>
      <c r="E11" s="638"/>
      <c r="F11" s="638"/>
      <c r="G11" s="638"/>
      <c r="H11" s="638"/>
      <c r="I11" s="638"/>
      <c r="J11" s="31"/>
    </row>
    <row r="12" spans="2:10" ht="13.5" customHeight="1">
      <c r="B12" s="15"/>
      <c r="C12" s="15"/>
      <c r="D12" s="15"/>
      <c r="E12" s="15"/>
      <c r="F12" s="15"/>
      <c r="G12" s="15"/>
      <c r="H12" s="15"/>
      <c r="I12" s="15"/>
      <c r="J12" s="15"/>
    </row>
    <row r="13" spans="2:11" ht="28.5" customHeight="1">
      <c r="B13" s="52" t="s">
        <v>534</v>
      </c>
      <c r="D13" s="666" t="s">
        <v>77</v>
      </c>
      <c r="E13" s="666"/>
      <c r="F13" s="666"/>
      <c r="G13" s="666"/>
      <c r="H13" s="666"/>
      <c r="I13" s="666"/>
      <c r="J13" s="666"/>
      <c r="K13" s="55"/>
    </row>
    <row r="14" spans="2:10" ht="15">
      <c r="B14" s="53"/>
      <c r="C14" s="15"/>
      <c r="D14" s="15" t="s">
        <v>77</v>
      </c>
      <c r="E14" s="15"/>
      <c r="F14" s="15"/>
      <c r="G14" s="15"/>
      <c r="H14" s="15"/>
      <c r="I14" s="15"/>
      <c r="J14" s="15"/>
    </row>
    <row r="15" spans="2:10" ht="28.5" customHeight="1">
      <c r="B15" s="52" t="s">
        <v>535</v>
      </c>
      <c r="D15" s="637" t="s">
        <v>77</v>
      </c>
      <c r="E15" s="637"/>
      <c r="F15" s="637"/>
      <c r="G15" s="637"/>
      <c r="H15" s="637"/>
      <c r="I15" s="16"/>
      <c r="J15" s="16"/>
    </row>
    <row r="16" spans="2:10" ht="13.5" customHeight="1">
      <c r="B16" s="52"/>
      <c r="D16" s="139" t="s">
        <v>77</v>
      </c>
      <c r="E16" s="110"/>
      <c r="F16" s="110"/>
      <c r="G16" s="110"/>
      <c r="H16" s="110"/>
      <c r="I16" s="16"/>
      <c r="J16" s="16"/>
    </row>
    <row r="17" spans="2:10" ht="28.5" customHeight="1">
      <c r="B17" s="52" t="s">
        <v>536</v>
      </c>
      <c r="D17" s="640" t="s">
        <v>77</v>
      </c>
      <c r="E17" s="640"/>
      <c r="F17" s="104"/>
      <c r="G17" s="104"/>
      <c r="H17" s="104"/>
      <c r="I17" s="16"/>
      <c r="J17" s="16"/>
    </row>
    <row r="18" spans="2:10" ht="14.25" customHeight="1">
      <c r="B18" s="15"/>
      <c r="C18" s="15"/>
      <c r="D18" s="15"/>
      <c r="E18" s="15"/>
      <c r="F18" s="15"/>
      <c r="G18" s="15"/>
      <c r="H18" s="15"/>
      <c r="I18" s="15"/>
      <c r="J18" s="15"/>
    </row>
    <row r="19" spans="2:10" ht="25.5" customHeight="1">
      <c r="B19" s="637" t="s">
        <v>550</v>
      </c>
      <c r="C19" s="637"/>
      <c r="D19" s="637"/>
      <c r="E19" s="637"/>
      <c r="F19" s="659"/>
      <c r="G19" s="659"/>
      <c r="H19" s="659"/>
      <c r="I19" s="659"/>
      <c r="J19" s="659"/>
    </row>
    <row r="20" spans="2:11" s="21" customFormat="1" ht="6.75" customHeight="1">
      <c r="B20" s="19"/>
      <c r="C20" s="19"/>
      <c r="D20" s="19"/>
      <c r="E20" s="19"/>
      <c r="F20" s="20"/>
      <c r="G20" s="20"/>
      <c r="H20" s="20"/>
      <c r="I20" s="20"/>
      <c r="J20" s="20"/>
      <c r="K20" s="15"/>
    </row>
    <row r="21" spans="2:11" ht="15">
      <c r="B21" s="660" t="s">
        <v>82</v>
      </c>
      <c r="C21" s="660"/>
      <c r="D21" s="660"/>
      <c r="E21" s="662" t="s">
        <v>77</v>
      </c>
      <c r="F21" s="663"/>
      <c r="G21" s="663"/>
      <c r="H21" s="663"/>
      <c r="I21" s="663"/>
      <c r="J21" s="663"/>
      <c r="K21" s="32"/>
    </row>
    <row r="22" spans="2:11" ht="15">
      <c r="B22" s="661"/>
      <c r="C22" s="661"/>
      <c r="D22" s="661"/>
      <c r="E22" s="664"/>
      <c r="F22" s="665"/>
      <c r="G22" s="665"/>
      <c r="H22" s="665"/>
      <c r="I22" s="665"/>
      <c r="J22" s="665"/>
      <c r="K22" s="32"/>
    </row>
    <row r="23" spans="2:10" ht="15">
      <c r="B23" s="649" t="s">
        <v>549</v>
      </c>
      <c r="C23" s="649"/>
      <c r="D23" s="649"/>
      <c r="E23" s="650" t="s">
        <v>77</v>
      </c>
      <c r="F23" s="639"/>
      <c r="G23" s="639"/>
      <c r="H23" s="639"/>
      <c r="I23" s="639"/>
      <c r="J23" s="639"/>
    </row>
    <row r="24" spans="2:10" ht="15">
      <c r="B24" s="649"/>
      <c r="C24" s="649"/>
      <c r="D24" s="649"/>
      <c r="E24" s="650"/>
      <c r="F24" s="639"/>
      <c r="G24" s="639"/>
      <c r="H24" s="639"/>
      <c r="I24" s="639"/>
      <c r="J24" s="639"/>
    </row>
    <row r="25" spans="2:10" ht="15">
      <c r="B25" s="661" t="s">
        <v>582</v>
      </c>
      <c r="C25" s="661"/>
      <c r="D25" s="661"/>
      <c r="E25" s="140"/>
      <c r="F25" s="141"/>
      <c r="G25" s="141"/>
      <c r="H25" s="141"/>
      <c r="I25" s="141"/>
      <c r="J25" s="141"/>
    </row>
    <row r="26" spans="2:10" ht="15">
      <c r="B26" s="661"/>
      <c r="C26" s="661"/>
      <c r="D26" s="661"/>
      <c r="E26" s="140"/>
      <c r="F26" s="141"/>
      <c r="G26" s="141"/>
      <c r="H26" s="141"/>
      <c r="I26" s="141"/>
      <c r="J26" s="141"/>
    </row>
    <row r="27" spans="2:11" ht="15">
      <c r="B27" s="651" t="s">
        <v>524</v>
      </c>
      <c r="C27" s="651"/>
      <c r="D27" s="652"/>
      <c r="E27" s="650" t="s">
        <v>77</v>
      </c>
      <c r="F27" s="639"/>
      <c r="G27" s="639"/>
      <c r="H27" s="639"/>
      <c r="I27" s="639"/>
      <c r="J27" s="639"/>
      <c r="K27" s="22"/>
    </row>
    <row r="28" spans="2:10" ht="15">
      <c r="B28" s="653"/>
      <c r="C28" s="653"/>
      <c r="D28" s="654"/>
      <c r="E28" s="655"/>
      <c r="F28" s="656"/>
      <c r="G28" s="656"/>
      <c r="H28" s="656"/>
      <c r="I28" s="656"/>
      <c r="J28" s="656"/>
    </row>
    <row r="29" spans="2:11" ht="8.25" customHeight="1">
      <c r="B29" s="15"/>
      <c r="C29" s="15"/>
      <c r="D29" s="15"/>
      <c r="E29" s="56"/>
      <c r="F29" s="56"/>
      <c r="G29" s="56"/>
      <c r="H29" s="56"/>
      <c r="I29" s="56"/>
      <c r="J29" s="56"/>
      <c r="K29" s="32"/>
    </row>
    <row r="30" spans="2:10" ht="23.25" customHeight="1">
      <c r="B30" s="637" t="s">
        <v>83</v>
      </c>
      <c r="C30" s="637"/>
      <c r="D30" s="637"/>
      <c r="E30" s="637"/>
      <c r="F30" s="659"/>
      <c r="G30" s="659"/>
      <c r="H30" s="659"/>
      <c r="I30" s="659"/>
      <c r="J30" s="659"/>
    </row>
    <row r="31" spans="2:10" ht="25.5" customHeight="1">
      <c r="B31" s="682" t="s">
        <v>557</v>
      </c>
      <c r="C31" s="682"/>
      <c r="D31" s="682"/>
      <c r="E31" s="682"/>
      <c r="F31" s="682"/>
      <c r="G31" s="682"/>
      <c r="H31" s="682"/>
      <c r="I31" s="682"/>
      <c r="J31" s="682"/>
    </row>
    <row r="32" spans="2:10" ht="25.5" customHeight="1">
      <c r="B32" s="660" t="s">
        <v>593</v>
      </c>
      <c r="C32" s="660"/>
      <c r="D32" s="678"/>
      <c r="E32" s="641" t="s">
        <v>552</v>
      </c>
      <c r="F32" s="642"/>
      <c r="G32" s="642"/>
      <c r="H32" s="642"/>
      <c r="I32" s="642"/>
      <c r="J32" s="642"/>
    </row>
    <row r="33" spans="2:10" ht="15" customHeight="1">
      <c r="B33" s="661"/>
      <c r="C33" s="661"/>
      <c r="D33" s="679"/>
      <c r="E33" s="675" t="s">
        <v>77</v>
      </c>
      <c r="F33" s="675"/>
      <c r="G33" s="675"/>
      <c r="H33" s="675"/>
      <c r="I33" s="675"/>
      <c r="J33" s="675"/>
    </row>
    <row r="34" spans="2:10" ht="15">
      <c r="B34" s="661"/>
      <c r="C34" s="661"/>
      <c r="D34" s="679"/>
      <c r="E34" s="675"/>
      <c r="F34" s="675"/>
      <c r="G34" s="675"/>
      <c r="H34" s="675"/>
      <c r="I34" s="675"/>
      <c r="J34" s="675"/>
    </row>
    <row r="35" spans="2:10" ht="24.75" customHeight="1">
      <c r="B35" s="661"/>
      <c r="C35" s="661"/>
      <c r="D35" s="679"/>
      <c r="E35" s="641" t="s">
        <v>553</v>
      </c>
      <c r="F35" s="642"/>
      <c r="G35" s="642"/>
      <c r="H35" s="642"/>
      <c r="I35" s="642"/>
      <c r="J35" s="642"/>
    </row>
    <row r="36" spans="2:10" ht="19.5" customHeight="1">
      <c r="B36" s="661"/>
      <c r="C36" s="661"/>
      <c r="D36" s="679"/>
      <c r="E36" s="675" t="s">
        <v>77</v>
      </c>
      <c r="F36" s="675"/>
      <c r="G36" s="675"/>
      <c r="H36" s="675"/>
      <c r="I36" s="675"/>
      <c r="J36" s="675"/>
    </row>
    <row r="37" spans="2:10" ht="15">
      <c r="B37" s="661"/>
      <c r="C37" s="661"/>
      <c r="D37" s="679"/>
      <c r="E37" s="675"/>
      <c r="F37" s="675"/>
      <c r="G37" s="675"/>
      <c r="H37" s="675"/>
      <c r="I37" s="675"/>
      <c r="J37" s="675"/>
    </row>
    <row r="38" spans="2:10" ht="15">
      <c r="B38" s="680"/>
      <c r="C38" s="680"/>
      <c r="D38" s="681"/>
      <c r="E38" s="675"/>
      <c r="F38" s="675"/>
      <c r="G38" s="675"/>
      <c r="H38" s="675"/>
      <c r="I38" s="675"/>
      <c r="J38" s="675"/>
    </row>
    <row r="39" spans="2:10" ht="9" customHeight="1">
      <c r="B39" s="159"/>
      <c r="C39" s="159"/>
      <c r="D39" s="159"/>
      <c r="E39" s="160"/>
      <c r="F39" s="160"/>
      <c r="G39" s="160"/>
      <c r="H39" s="160"/>
      <c r="I39" s="160"/>
      <c r="J39" s="160"/>
    </row>
    <row r="40" spans="1:10" ht="28.5" customHeight="1">
      <c r="A40" s="123"/>
      <c r="B40" s="667" t="s">
        <v>594</v>
      </c>
      <c r="C40" s="667"/>
      <c r="D40" s="668"/>
      <c r="E40" s="641" t="s">
        <v>554</v>
      </c>
      <c r="F40" s="642"/>
      <c r="G40" s="642"/>
      <c r="H40" s="642"/>
      <c r="I40" s="642"/>
      <c r="J40" s="642"/>
    </row>
    <row r="41" spans="1:10" ht="15" customHeight="1">
      <c r="A41" s="123"/>
      <c r="B41" s="669"/>
      <c r="C41" s="669"/>
      <c r="D41" s="670"/>
      <c r="E41" s="673" t="s">
        <v>555</v>
      </c>
      <c r="F41" s="674"/>
      <c r="G41" s="674"/>
      <c r="H41" s="674"/>
      <c r="I41" s="98"/>
      <c r="J41" s="98"/>
    </row>
    <row r="42" spans="1:10" ht="44.25" customHeight="1">
      <c r="A42" s="123"/>
      <c r="B42" s="669"/>
      <c r="C42" s="669"/>
      <c r="D42" s="670"/>
      <c r="E42" s="645" t="s">
        <v>77</v>
      </c>
      <c r="F42" s="646"/>
      <c r="G42" s="646"/>
      <c r="H42" s="646"/>
      <c r="I42" s="646"/>
      <c r="J42" s="646"/>
    </row>
    <row r="43" spans="1:10" ht="15" customHeight="1">
      <c r="A43" s="123"/>
      <c r="B43" s="669"/>
      <c r="C43" s="669"/>
      <c r="D43" s="670"/>
      <c r="E43" s="647" t="s">
        <v>525</v>
      </c>
      <c r="F43" s="648"/>
      <c r="G43" s="648"/>
      <c r="H43" s="103"/>
      <c r="I43" s="103"/>
      <c r="J43" s="103"/>
    </row>
    <row r="44" spans="1:10" ht="51.75" customHeight="1">
      <c r="A44" s="123"/>
      <c r="B44" s="669"/>
      <c r="C44" s="669"/>
      <c r="D44" s="670"/>
      <c r="E44" s="676" t="s">
        <v>77</v>
      </c>
      <c r="F44" s="677"/>
      <c r="G44" s="677"/>
      <c r="H44" s="677"/>
      <c r="I44" s="677"/>
      <c r="J44" s="677"/>
    </row>
    <row r="45" spans="1:10" ht="25.5" customHeight="1">
      <c r="A45" s="123"/>
      <c r="B45" s="669"/>
      <c r="C45" s="669"/>
      <c r="D45" s="670"/>
      <c r="E45" s="641" t="s">
        <v>556</v>
      </c>
      <c r="F45" s="642"/>
      <c r="G45" s="642"/>
      <c r="H45" s="642"/>
      <c r="I45" s="642"/>
      <c r="J45" s="642"/>
    </row>
    <row r="46" spans="1:10" ht="15" customHeight="1">
      <c r="A46" s="123"/>
      <c r="B46" s="669"/>
      <c r="C46" s="669"/>
      <c r="D46" s="670"/>
      <c r="E46" s="673" t="s">
        <v>555</v>
      </c>
      <c r="F46" s="674"/>
      <c r="G46" s="674"/>
      <c r="H46" s="674"/>
      <c r="I46" s="99"/>
      <c r="J46" s="99"/>
    </row>
    <row r="47" spans="1:10" ht="49.5" customHeight="1">
      <c r="A47" s="123"/>
      <c r="B47" s="669"/>
      <c r="C47" s="669"/>
      <c r="D47" s="670"/>
      <c r="E47" s="645" t="s">
        <v>77</v>
      </c>
      <c r="F47" s="646"/>
      <c r="G47" s="646"/>
      <c r="H47" s="646"/>
      <c r="I47" s="646"/>
      <c r="J47" s="646"/>
    </row>
    <row r="48" spans="1:10" ht="15">
      <c r="A48" s="123"/>
      <c r="B48" s="669"/>
      <c r="C48" s="669"/>
      <c r="D48" s="670"/>
      <c r="E48" s="647" t="s">
        <v>525</v>
      </c>
      <c r="F48" s="648"/>
      <c r="G48" s="648"/>
      <c r="H48" s="103"/>
      <c r="I48" s="103"/>
      <c r="J48" s="103"/>
    </row>
    <row r="49" spans="1:10" ht="49.5" customHeight="1">
      <c r="A49" s="123"/>
      <c r="B49" s="669"/>
      <c r="C49" s="669"/>
      <c r="D49" s="670"/>
      <c r="E49" s="676" t="s">
        <v>77</v>
      </c>
      <c r="F49" s="677"/>
      <c r="G49" s="677"/>
      <c r="H49" s="677"/>
      <c r="I49" s="677"/>
      <c r="J49" s="677"/>
    </row>
    <row r="50" spans="1:10" ht="25.5" customHeight="1">
      <c r="A50" s="123"/>
      <c r="B50" s="669"/>
      <c r="C50" s="669"/>
      <c r="D50" s="670"/>
      <c r="E50" s="641" t="s">
        <v>564</v>
      </c>
      <c r="F50" s="642"/>
      <c r="G50" s="642"/>
      <c r="H50" s="642"/>
      <c r="I50" s="642"/>
      <c r="J50" s="642"/>
    </row>
    <row r="51" spans="1:10" ht="15" customHeight="1">
      <c r="A51" s="123"/>
      <c r="B51" s="669"/>
      <c r="C51" s="669"/>
      <c r="D51" s="670"/>
      <c r="E51" s="643" t="s">
        <v>565</v>
      </c>
      <c r="F51" s="644"/>
      <c r="G51" s="644"/>
      <c r="H51" s="644"/>
      <c r="I51" s="644"/>
      <c r="J51" s="99"/>
    </row>
    <row r="52" spans="1:10" ht="49.5" customHeight="1">
      <c r="A52" s="123"/>
      <c r="B52" s="669"/>
      <c r="C52" s="669"/>
      <c r="D52" s="670"/>
      <c r="E52" s="676" t="s">
        <v>77</v>
      </c>
      <c r="F52" s="677"/>
      <c r="G52" s="677"/>
      <c r="H52" s="677"/>
      <c r="I52" s="677"/>
      <c r="J52" s="677"/>
    </row>
    <row r="53" spans="1:10" ht="15">
      <c r="A53" s="123"/>
      <c r="B53" s="669"/>
      <c r="C53" s="669"/>
      <c r="D53" s="670"/>
      <c r="E53" s="647" t="s">
        <v>525</v>
      </c>
      <c r="F53" s="648"/>
      <c r="G53" s="648"/>
      <c r="H53" s="103"/>
      <c r="I53" s="103"/>
      <c r="J53" s="103"/>
    </row>
    <row r="54" spans="1:10" ht="49.5" customHeight="1">
      <c r="A54" s="142"/>
      <c r="B54" s="671"/>
      <c r="C54" s="671"/>
      <c r="D54" s="672"/>
      <c r="E54" s="676" t="s">
        <v>77</v>
      </c>
      <c r="F54" s="677"/>
      <c r="G54" s="677"/>
      <c r="H54" s="677"/>
      <c r="I54" s="677"/>
      <c r="J54" s="677"/>
    </row>
    <row r="55" spans="2:10" ht="15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15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15">
      <c r="B57" s="15"/>
      <c r="C57" s="15"/>
      <c r="D57" s="15"/>
      <c r="E57" s="15"/>
      <c r="F57" s="15"/>
      <c r="G57" s="15"/>
      <c r="H57" s="15"/>
      <c r="I57" s="15"/>
      <c r="J57" s="15"/>
    </row>
    <row r="66" ht="15" customHeight="1"/>
    <row r="67" ht="21" customHeight="1"/>
    <row r="80" ht="15" customHeight="1"/>
  </sheetData>
  <sheetProtection/>
  <mergeCells count="39">
    <mergeCell ref="B25:D26"/>
    <mergeCell ref="B32:D38"/>
    <mergeCell ref="E44:J44"/>
    <mergeCell ref="E49:J49"/>
    <mergeCell ref="E52:J52"/>
    <mergeCell ref="E53:G53"/>
    <mergeCell ref="E32:J32"/>
    <mergeCell ref="E33:J34"/>
    <mergeCell ref="E36:J37"/>
    <mergeCell ref="B31:J31"/>
    <mergeCell ref="B40:D54"/>
    <mergeCell ref="E41:H41"/>
    <mergeCell ref="B30:J30"/>
    <mergeCell ref="E38:J38"/>
    <mergeCell ref="E45:J45"/>
    <mergeCell ref="E46:H46"/>
    <mergeCell ref="E40:J40"/>
    <mergeCell ref="E43:G43"/>
    <mergeCell ref="E54:J54"/>
    <mergeCell ref="B23:D24"/>
    <mergeCell ref="E23:J24"/>
    <mergeCell ref="B27:D28"/>
    <mergeCell ref="E27:J28"/>
    <mergeCell ref="D4:H4"/>
    <mergeCell ref="D5:H5"/>
    <mergeCell ref="B19:J19"/>
    <mergeCell ref="B21:D22"/>
    <mergeCell ref="E21:J22"/>
    <mergeCell ref="D13:J13"/>
    <mergeCell ref="D15:H15"/>
    <mergeCell ref="D11:I11"/>
    <mergeCell ref="D9:J9"/>
    <mergeCell ref="D17:E17"/>
    <mergeCell ref="E50:J50"/>
    <mergeCell ref="E51:I51"/>
    <mergeCell ref="E35:J35"/>
    <mergeCell ref="E42:J42"/>
    <mergeCell ref="E47:J47"/>
    <mergeCell ref="E48:G48"/>
  </mergeCells>
  <printOptions/>
  <pageMargins left="0.23" right="0.15748031496062992" top="0.7480314960629921" bottom="0.71" header="0.31496062992125984" footer="0.31496062992125984"/>
  <pageSetup horizontalDpi="600" verticalDpi="600" orientation="portrait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4:L78"/>
  <sheetViews>
    <sheetView showGridLines="0" showRowColHeaders="0" zoomScale="80" zoomScaleNormal="80" zoomScalePageLayoutView="0" workbookViewId="0" topLeftCell="A25">
      <selection activeCell="B62" sqref="B62"/>
    </sheetView>
  </sheetViews>
  <sheetFormatPr defaultColWidth="0" defaultRowHeight="15"/>
  <cols>
    <col min="1" max="1" width="11.421875" style="0" customWidth="1"/>
    <col min="2" max="6" width="14.140625" style="0" customWidth="1"/>
    <col min="7" max="7" width="14.57421875" style="0" customWidth="1"/>
    <col min="8" max="8" width="15.140625" style="0" customWidth="1"/>
    <col min="9" max="10" width="14.140625" style="0" customWidth="1"/>
    <col min="11" max="11" width="11.421875" style="0" customWidth="1"/>
    <col min="12" max="16384" width="0" style="0" hidden="1" customWidth="1"/>
  </cols>
  <sheetData>
    <row r="1" ht="15" customHeight="1"/>
    <row r="2" ht="15" customHeight="1"/>
    <row r="3" ht="15.75" customHeight="1" thickBot="1"/>
    <row r="4" spans="4:9" ht="31.5" customHeight="1" thickBot="1" thickTop="1">
      <c r="D4" s="657" t="s">
        <v>153</v>
      </c>
      <c r="E4" s="657"/>
      <c r="F4" s="657"/>
      <c r="G4" s="657"/>
      <c r="H4" s="657"/>
      <c r="I4" s="657"/>
    </row>
    <row r="5" spans="4:9" ht="18" customHeight="1" thickTop="1">
      <c r="D5" s="743" t="s">
        <v>81</v>
      </c>
      <c r="E5" s="743"/>
      <c r="F5" s="743"/>
      <c r="G5" s="743"/>
      <c r="H5" s="743"/>
      <c r="I5" s="743"/>
    </row>
    <row r="6" spans="4:7" ht="9" customHeight="1">
      <c r="D6" s="33"/>
      <c r="E6" s="33"/>
      <c r="F6" s="33"/>
      <c r="G6" s="33"/>
    </row>
    <row r="7" spans="2:10" ht="9" customHeight="1">
      <c r="B7" s="54"/>
      <c r="C7" s="54"/>
      <c r="D7" s="54"/>
      <c r="E7" s="54"/>
      <c r="F7" s="54"/>
      <c r="G7" s="54"/>
      <c r="H7" s="54"/>
      <c r="I7" s="54"/>
      <c r="J7" s="54"/>
    </row>
    <row r="8" ht="12.75" customHeight="1">
      <c r="J8" s="32"/>
    </row>
    <row r="9" spans="2:10" ht="24.75" customHeight="1">
      <c r="B9" s="740" t="s">
        <v>567</v>
      </c>
      <c r="C9" s="740"/>
      <c r="D9" s="740"/>
      <c r="E9" s="740"/>
      <c r="F9" s="741"/>
      <c r="G9" s="741"/>
      <c r="H9" s="741"/>
      <c r="I9" s="741"/>
      <c r="J9" s="741"/>
    </row>
    <row r="10" spans="2:11" ht="29.25" customHeight="1">
      <c r="B10" s="744" t="s">
        <v>558</v>
      </c>
      <c r="C10" s="744"/>
      <c r="D10" s="744"/>
      <c r="E10" s="744"/>
      <c r="F10" s="744"/>
      <c r="G10" s="744"/>
      <c r="H10" s="744"/>
      <c r="I10" s="744"/>
      <c r="J10" s="744"/>
      <c r="K10" s="32"/>
    </row>
    <row r="11" spans="2:11" ht="15">
      <c r="B11" s="742" t="s">
        <v>569</v>
      </c>
      <c r="C11" s="736"/>
      <c r="D11" s="736"/>
      <c r="E11" s="78"/>
      <c r="F11" s="61"/>
      <c r="G11" s="61"/>
      <c r="H11" s="61"/>
      <c r="I11" s="61"/>
      <c r="J11" s="61"/>
      <c r="K11" s="32"/>
    </row>
    <row r="12" spans="2:10" ht="15">
      <c r="B12" s="736"/>
      <c r="C12" s="736"/>
      <c r="D12" s="736"/>
      <c r="E12" s="685"/>
      <c r="F12" s="686"/>
      <c r="G12" s="686"/>
      <c r="H12" s="686"/>
      <c r="I12" s="686"/>
      <c r="J12" s="686"/>
    </row>
    <row r="13" spans="2:10" ht="15">
      <c r="B13" s="736"/>
      <c r="C13" s="736"/>
      <c r="D13" s="736"/>
      <c r="E13" s="685"/>
      <c r="F13" s="686"/>
      <c r="G13" s="686"/>
      <c r="H13" s="686"/>
      <c r="I13" s="686"/>
      <c r="J13" s="686"/>
    </row>
    <row r="14" spans="2:11" ht="7.5" customHeight="1">
      <c r="B14" s="59"/>
      <c r="C14" s="59"/>
      <c r="D14" s="59"/>
      <c r="E14" s="62"/>
      <c r="F14" s="59"/>
      <c r="G14" s="59"/>
      <c r="H14" s="59"/>
      <c r="I14" s="59"/>
      <c r="J14" s="59"/>
      <c r="K14" s="32"/>
    </row>
    <row r="15" spans="1:11" ht="9" customHeight="1">
      <c r="A15" s="123"/>
      <c r="B15" s="67"/>
      <c r="C15" s="67"/>
      <c r="D15" s="67"/>
      <c r="E15" s="70"/>
      <c r="F15" s="67"/>
      <c r="G15" s="67"/>
      <c r="H15" s="67"/>
      <c r="I15" s="67"/>
      <c r="J15" s="67"/>
      <c r="K15" s="123"/>
    </row>
    <row r="16" spans="1:10" ht="15">
      <c r="A16" s="123"/>
      <c r="B16" s="683" t="s">
        <v>570</v>
      </c>
      <c r="C16" s="684"/>
      <c r="D16" s="684"/>
      <c r="E16" s="685"/>
      <c r="F16" s="686"/>
      <c r="G16" s="686"/>
      <c r="H16" s="686"/>
      <c r="I16" s="686"/>
      <c r="J16" s="686"/>
    </row>
    <row r="17" spans="1:10" ht="14.25" customHeight="1">
      <c r="A17" s="123"/>
      <c r="B17" s="684"/>
      <c r="C17" s="684"/>
      <c r="D17" s="684"/>
      <c r="E17" s="685"/>
      <c r="F17" s="686"/>
      <c r="G17" s="686"/>
      <c r="H17" s="686"/>
      <c r="I17" s="686"/>
      <c r="J17" s="686"/>
    </row>
    <row r="18" spans="1:11" ht="8.25" customHeight="1">
      <c r="A18" s="123"/>
      <c r="B18" s="68"/>
      <c r="C18" s="68"/>
      <c r="D18" s="68"/>
      <c r="E18" s="71"/>
      <c r="F18" s="69"/>
      <c r="G18" s="69"/>
      <c r="H18" s="69"/>
      <c r="I18" s="69"/>
      <c r="J18" s="69"/>
      <c r="K18" s="123"/>
    </row>
    <row r="19" spans="2:10" ht="30" customHeight="1">
      <c r="B19" s="702" t="s">
        <v>559</v>
      </c>
      <c r="C19" s="702"/>
      <c r="D19" s="702"/>
      <c r="E19" s="702"/>
      <c r="F19" s="702"/>
      <c r="G19" s="702"/>
      <c r="H19" s="702"/>
      <c r="I19" s="702"/>
      <c r="J19" s="702"/>
    </row>
    <row r="20" spans="2:10" ht="15">
      <c r="B20" s="734" t="s">
        <v>571</v>
      </c>
      <c r="C20" s="735"/>
      <c r="D20" s="735"/>
      <c r="E20" s="81"/>
      <c r="F20" s="82"/>
      <c r="G20" s="82"/>
      <c r="H20" s="82"/>
      <c r="I20" s="82"/>
      <c r="J20" s="82"/>
    </row>
    <row r="21" spans="2:10" ht="22.5" customHeight="1">
      <c r="B21" s="736"/>
      <c r="C21" s="736"/>
      <c r="D21" s="736"/>
      <c r="E21" s="737" t="s">
        <v>84</v>
      </c>
      <c r="F21" s="738"/>
      <c r="G21" s="739"/>
      <c r="H21" s="737" t="s">
        <v>85</v>
      </c>
      <c r="I21" s="738"/>
      <c r="J21" s="738"/>
    </row>
    <row r="22" spans="2:10" ht="21.75" customHeight="1">
      <c r="B22" s="736"/>
      <c r="C22" s="736"/>
      <c r="D22" s="736"/>
      <c r="E22" s="745">
        <v>1</v>
      </c>
      <c r="F22" s="746"/>
      <c r="G22" s="747"/>
      <c r="H22" s="748" t="s">
        <v>77</v>
      </c>
      <c r="I22" s="749"/>
      <c r="J22" s="749"/>
    </row>
    <row r="23" spans="2:10" ht="21.75" customHeight="1">
      <c r="B23" s="66"/>
      <c r="C23" s="66"/>
      <c r="D23" s="66"/>
      <c r="E23" s="703">
        <v>2</v>
      </c>
      <c r="F23" s="704"/>
      <c r="G23" s="705"/>
      <c r="H23" s="698" t="s">
        <v>77</v>
      </c>
      <c r="I23" s="675"/>
      <c r="J23" s="675"/>
    </row>
    <row r="24" spans="2:10" ht="21.75" customHeight="1">
      <c r="B24" s="66"/>
      <c r="C24" s="66"/>
      <c r="D24" s="66"/>
      <c r="E24" s="703">
        <v>3</v>
      </c>
      <c r="F24" s="704"/>
      <c r="G24" s="705"/>
      <c r="H24" s="698" t="s">
        <v>77</v>
      </c>
      <c r="I24" s="675"/>
      <c r="J24" s="675"/>
    </row>
    <row r="25" spans="2:10" ht="21.75" customHeight="1">
      <c r="B25" s="66"/>
      <c r="C25" s="66"/>
      <c r="D25" s="66"/>
      <c r="E25" s="703">
        <v>4</v>
      </c>
      <c r="F25" s="704"/>
      <c r="G25" s="705"/>
      <c r="H25" s="698" t="s">
        <v>77</v>
      </c>
      <c r="I25" s="675"/>
      <c r="J25" s="675"/>
    </row>
    <row r="26" spans="1:10" ht="15.75" customHeight="1">
      <c r="A26" s="32"/>
      <c r="B26" s="59"/>
      <c r="C26" s="59"/>
      <c r="D26" s="59"/>
      <c r="E26" s="703">
        <v>5</v>
      </c>
      <c r="F26" s="704"/>
      <c r="G26" s="705"/>
      <c r="H26" s="698" t="s">
        <v>77</v>
      </c>
      <c r="I26" s="675"/>
      <c r="J26" s="675"/>
    </row>
    <row r="27" spans="2:10" ht="7.5" customHeight="1">
      <c r="B27" s="63"/>
      <c r="C27" s="63"/>
      <c r="D27" s="63"/>
      <c r="E27" s="84"/>
      <c r="F27" s="85"/>
      <c r="G27" s="86"/>
      <c r="H27" s="79"/>
      <c r="I27" s="80"/>
      <c r="J27" s="80"/>
    </row>
    <row r="28" spans="1:11" ht="9" customHeight="1">
      <c r="A28" s="123"/>
      <c r="B28" s="67"/>
      <c r="C28" s="67"/>
      <c r="D28" s="67"/>
      <c r="E28" s="70"/>
      <c r="F28" s="67"/>
      <c r="G28" s="67"/>
      <c r="H28" s="67"/>
      <c r="I28" s="67"/>
      <c r="J28" s="67"/>
      <c r="K28" s="123"/>
    </row>
    <row r="29" spans="1:10" ht="15">
      <c r="A29" s="123"/>
      <c r="B29" s="683" t="s">
        <v>572</v>
      </c>
      <c r="C29" s="684"/>
      <c r="D29" s="684"/>
      <c r="E29" s="685"/>
      <c r="F29" s="686"/>
      <c r="G29" s="686"/>
      <c r="H29" s="686"/>
      <c r="I29" s="686"/>
      <c r="J29" s="686"/>
    </row>
    <row r="30" spans="1:10" ht="14.25" customHeight="1">
      <c r="A30" s="123"/>
      <c r="B30" s="684"/>
      <c r="C30" s="684"/>
      <c r="D30" s="684"/>
      <c r="E30" s="685"/>
      <c r="F30" s="686"/>
      <c r="G30" s="686"/>
      <c r="H30" s="686"/>
      <c r="I30" s="686"/>
      <c r="J30" s="686"/>
    </row>
    <row r="31" spans="1:11" ht="8.25" customHeight="1">
      <c r="A31" s="123"/>
      <c r="B31" s="68"/>
      <c r="C31" s="68"/>
      <c r="D31" s="68"/>
      <c r="E31" s="71"/>
      <c r="F31" s="69"/>
      <c r="G31" s="69"/>
      <c r="H31" s="69"/>
      <c r="I31" s="69"/>
      <c r="J31" s="69"/>
      <c r="K31" s="123"/>
    </row>
    <row r="32" spans="1:12" ht="30" customHeight="1">
      <c r="A32" s="109"/>
      <c r="B32" s="716" t="s">
        <v>560</v>
      </c>
      <c r="C32" s="716"/>
      <c r="D32" s="716"/>
      <c r="E32" s="716"/>
      <c r="F32" s="716"/>
      <c r="G32" s="716"/>
      <c r="H32" s="716"/>
      <c r="I32" s="716"/>
      <c r="J32" s="716"/>
      <c r="L32" s="154"/>
    </row>
    <row r="33" spans="1:12" ht="25.5" customHeight="1">
      <c r="A33" s="32"/>
      <c r="B33" s="699" t="s">
        <v>561</v>
      </c>
      <c r="C33" s="699"/>
      <c r="D33" s="699"/>
      <c r="E33" s="699"/>
      <c r="F33" s="699"/>
      <c r="G33" s="699"/>
      <c r="H33" s="699"/>
      <c r="I33" s="699"/>
      <c r="J33" s="699"/>
      <c r="K33" s="123"/>
      <c r="L33" s="149"/>
    </row>
    <row r="34" spans="1:12" ht="9" customHeight="1">
      <c r="A34" s="32"/>
      <c r="B34" s="67"/>
      <c r="C34" s="67"/>
      <c r="D34" s="67"/>
      <c r="E34" s="717"/>
      <c r="F34" s="718"/>
      <c r="G34" s="718"/>
      <c r="H34" s="718"/>
      <c r="I34" s="718"/>
      <c r="J34" s="718"/>
      <c r="L34" s="61"/>
    </row>
    <row r="35" spans="1:12" ht="15">
      <c r="A35" s="32"/>
      <c r="B35" s="683" t="s">
        <v>573</v>
      </c>
      <c r="C35" s="684"/>
      <c r="D35" s="684"/>
      <c r="E35" s="719"/>
      <c r="F35" s="720"/>
      <c r="G35" s="720"/>
      <c r="H35" s="720"/>
      <c r="I35" s="720"/>
      <c r="J35" s="720"/>
      <c r="L35" s="59"/>
    </row>
    <row r="36" spans="1:12" ht="14.25" customHeight="1">
      <c r="A36" s="32"/>
      <c r="B36" s="684"/>
      <c r="C36" s="684"/>
      <c r="D36" s="684"/>
      <c r="E36" s="719"/>
      <c r="F36" s="720"/>
      <c r="G36" s="720"/>
      <c r="H36" s="720"/>
      <c r="I36" s="720"/>
      <c r="J36" s="720"/>
      <c r="L36" s="59"/>
    </row>
    <row r="37" spans="1:12" ht="8.25" customHeight="1">
      <c r="A37" s="32"/>
      <c r="B37" s="68"/>
      <c r="C37" s="68"/>
      <c r="D37" s="68"/>
      <c r="E37" s="721"/>
      <c r="F37" s="722"/>
      <c r="G37" s="722"/>
      <c r="H37" s="722"/>
      <c r="I37" s="722"/>
      <c r="J37" s="722"/>
      <c r="K37" s="123"/>
      <c r="L37" s="60"/>
    </row>
    <row r="38" spans="2:12" ht="23.25" customHeight="1">
      <c r="B38" s="699" t="s">
        <v>562</v>
      </c>
      <c r="C38" s="699"/>
      <c r="D38" s="699"/>
      <c r="E38" s="699"/>
      <c r="F38" s="699"/>
      <c r="G38" s="699"/>
      <c r="H38" s="699"/>
      <c r="I38" s="699"/>
      <c r="J38" s="699"/>
      <c r="L38" s="149"/>
    </row>
    <row r="39" spans="2:12" ht="15" customHeight="1">
      <c r="B39" s="726" t="s">
        <v>574</v>
      </c>
      <c r="C39" s="726"/>
      <c r="D39" s="726"/>
      <c r="E39" s="700" t="s">
        <v>101</v>
      </c>
      <c r="F39" s="687"/>
      <c r="G39" s="687"/>
      <c r="H39" s="687" t="s">
        <v>102</v>
      </c>
      <c r="I39" s="687"/>
      <c r="J39" s="687"/>
      <c r="K39" s="123"/>
      <c r="L39" s="148"/>
    </row>
    <row r="40" spans="2:12" ht="15">
      <c r="B40" s="727"/>
      <c r="C40" s="727"/>
      <c r="D40" s="727"/>
      <c r="E40" s="701"/>
      <c r="F40" s="688"/>
      <c r="G40" s="688"/>
      <c r="H40" s="688"/>
      <c r="I40" s="688"/>
      <c r="J40" s="688"/>
      <c r="L40" s="153"/>
    </row>
    <row r="41" spans="2:12" ht="15">
      <c r="B41" s="727"/>
      <c r="C41" s="727"/>
      <c r="D41" s="727"/>
      <c r="E41" s="689" t="s">
        <v>77</v>
      </c>
      <c r="F41" s="690"/>
      <c r="G41" s="691"/>
      <c r="H41" s="723"/>
      <c r="I41" s="690"/>
      <c r="J41" s="690"/>
      <c r="L41" s="151"/>
    </row>
    <row r="42" spans="1:12" ht="18" customHeight="1">
      <c r="A42" s="143"/>
      <c r="B42" s="58"/>
      <c r="C42" s="58"/>
      <c r="D42" s="58"/>
      <c r="E42" s="692"/>
      <c r="F42" s="693"/>
      <c r="G42" s="694"/>
      <c r="H42" s="724"/>
      <c r="I42" s="693"/>
      <c r="J42" s="693"/>
      <c r="K42" s="123"/>
      <c r="L42" s="147"/>
    </row>
    <row r="43" spans="1:12" ht="15">
      <c r="A43" s="123"/>
      <c r="B43" s="58"/>
      <c r="C43" s="58"/>
      <c r="D43" s="58"/>
      <c r="E43" s="692"/>
      <c r="F43" s="693"/>
      <c r="G43" s="694"/>
      <c r="H43" s="724"/>
      <c r="I43" s="693"/>
      <c r="J43" s="693"/>
      <c r="L43" s="147"/>
    </row>
    <row r="44" spans="1:12" ht="15">
      <c r="A44" s="123"/>
      <c r="B44" s="58"/>
      <c r="C44" s="58"/>
      <c r="D44" s="58"/>
      <c r="E44" s="692"/>
      <c r="F44" s="693"/>
      <c r="G44" s="694"/>
      <c r="H44" s="724"/>
      <c r="I44" s="693"/>
      <c r="J44" s="693"/>
      <c r="K44" s="123"/>
      <c r="L44" s="147"/>
    </row>
    <row r="45" spans="1:12" ht="15">
      <c r="A45" s="123"/>
      <c r="B45" s="58"/>
      <c r="C45" s="58"/>
      <c r="D45" s="58"/>
      <c r="E45" s="692"/>
      <c r="F45" s="693"/>
      <c r="G45" s="694"/>
      <c r="H45" s="724"/>
      <c r="I45" s="693"/>
      <c r="J45" s="693"/>
      <c r="L45" s="147"/>
    </row>
    <row r="46" spans="1:12" ht="15">
      <c r="A46" s="123"/>
      <c r="B46" s="58"/>
      <c r="C46" s="58"/>
      <c r="D46" s="58"/>
      <c r="E46" s="692"/>
      <c r="F46" s="693"/>
      <c r="G46" s="694"/>
      <c r="H46" s="724"/>
      <c r="I46" s="693"/>
      <c r="J46" s="693"/>
      <c r="L46" s="147"/>
    </row>
    <row r="47" spans="1:12" ht="15">
      <c r="A47" s="123"/>
      <c r="B47" s="58"/>
      <c r="C47" s="58"/>
      <c r="D47" s="58"/>
      <c r="E47" s="692"/>
      <c r="F47" s="693"/>
      <c r="G47" s="694"/>
      <c r="H47" s="724"/>
      <c r="I47" s="693"/>
      <c r="J47" s="693"/>
      <c r="K47" s="123"/>
      <c r="L47" s="147"/>
    </row>
    <row r="48" spans="1:12" ht="18.75" customHeight="1">
      <c r="A48" s="123"/>
      <c r="B48" s="63"/>
      <c r="C48" s="63"/>
      <c r="D48" s="63"/>
      <c r="E48" s="695"/>
      <c r="F48" s="696"/>
      <c r="G48" s="697"/>
      <c r="H48" s="725"/>
      <c r="I48" s="696"/>
      <c r="J48" s="696"/>
      <c r="L48" s="85"/>
    </row>
    <row r="49" spans="1:12" ht="18.75" customHeight="1">
      <c r="A49" s="123"/>
      <c r="B49" s="702" t="s">
        <v>568</v>
      </c>
      <c r="C49" s="702"/>
      <c r="D49" s="702"/>
      <c r="E49" s="702"/>
      <c r="F49" s="702"/>
      <c r="G49" s="702"/>
      <c r="H49" s="702"/>
      <c r="I49" s="702"/>
      <c r="J49" s="702"/>
      <c r="L49" s="147"/>
    </row>
    <row r="50" spans="1:12" ht="9" customHeight="1">
      <c r="A50" s="123"/>
      <c r="B50" s="708" t="s">
        <v>575</v>
      </c>
      <c r="C50" s="708"/>
      <c r="D50" s="709"/>
      <c r="E50" s="728"/>
      <c r="F50" s="729"/>
      <c r="G50" s="729"/>
      <c r="H50" s="729"/>
      <c r="I50" s="729"/>
      <c r="J50" s="729"/>
      <c r="K50" s="123"/>
      <c r="L50" s="56"/>
    </row>
    <row r="51" spans="1:12" ht="15" customHeight="1">
      <c r="A51" s="123"/>
      <c r="B51" s="649"/>
      <c r="C51" s="649"/>
      <c r="D51" s="710"/>
      <c r="E51" s="730"/>
      <c r="F51" s="731"/>
      <c r="G51" s="731"/>
      <c r="H51" s="731"/>
      <c r="I51" s="731"/>
      <c r="J51" s="731"/>
      <c r="L51" s="132"/>
    </row>
    <row r="52" spans="1:12" ht="14.25" customHeight="1">
      <c r="A52" s="123"/>
      <c r="B52" s="649"/>
      <c r="C52" s="649"/>
      <c r="D52" s="710"/>
      <c r="E52" s="730"/>
      <c r="F52" s="731"/>
      <c r="G52" s="731"/>
      <c r="H52" s="731"/>
      <c r="I52" s="731"/>
      <c r="J52" s="731"/>
      <c r="K52" s="123"/>
      <c r="L52" s="132"/>
    </row>
    <row r="53" spans="1:12" ht="8.25" customHeight="1">
      <c r="A53" s="123"/>
      <c r="B53" s="711"/>
      <c r="C53" s="711"/>
      <c r="D53" s="712"/>
      <c r="E53" s="732"/>
      <c r="F53" s="733"/>
      <c r="G53" s="733"/>
      <c r="H53" s="733"/>
      <c r="I53" s="733"/>
      <c r="J53" s="733"/>
      <c r="L53" s="152"/>
    </row>
    <row r="54" spans="2:12" ht="23.25" customHeight="1">
      <c r="B54" s="702" t="s">
        <v>563</v>
      </c>
      <c r="C54" s="702"/>
      <c r="D54" s="702"/>
      <c r="E54" s="702"/>
      <c r="F54" s="702"/>
      <c r="G54" s="702"/>
      <c r="H54" s="702"/>
      <c r="I54" s="702"/>
      <c r="J54" s="702"/>
      <c r="K54" s="123"/>
      <c r="L54" s="150"/>
    </row>
    <row r="55" spans="1:12" ht="9" customHeight="1">
      <c r="A55" s="123"/>
      <c r="B55" s="67"/>
      <c r="C55" s="67"/>
      <c r="D55" s="67"/>
      <c r="E55" s="70"/>
      <c r="F55" s="67"/>
      <c r="G55" s="67"/>
      <c r="H55" s="67"/>
      <c r="I55" s="67"/>
      <c r="J55" s="67"/>
      <c r="K55" s="123"/>
      <c r="L55" s="61"/>
    </row>
    <row r="56" spans="1:12" ht="15">
      <c r="A56" s="123"/>
      <c r="B56" s="683" t="s">
        <v>576</v>
      </c>
      <c r="C56" s="684"/>
      <c r="D56" s="684"/>
      <c r="E56" s="685"/>
      <c r="F56" s="686"/>
      <c r="G56" s="686"/>
      <c r="H56" s="686"/>
      <c r="I56" s="686"/>
      <c r="J56" s="686"/>
      <c r="K56" s="123"/>
      <c r="L56" s="59"/>
    </row>
    <row r="57" spans="1:12" ht="14.25" customHeight="1">
      <c r="A57" s="123"/>
      <c r="B57" s="684"/>
      <c r="C57" s="684"/>
      <c r="D57" s="684"/>
      <c r="E57" s="685"/>
      <c r="F57" s="686"/>
      <c r="G57" s="686"/>
      <c r="H57" s="686"/>
      <c r="I57" s="686"/>
      <c r="J57" s="686"/>
      <c r="K57" s="123"/>
      <c r="L57" s="59"/>
    </row>
    <row r="58" spans="1:12" ht="8.25" customHeight="1">
      <c r="A58" s="123"/>
      <c r="B58" s="68"/>
      <c r="C58" s="68"/>
      <c r="D58" s="68"/>
      <c r="E58" s="71"/>
      <c r="F58" s="69"/>
      <c r="G58" s="69"/>
      <c r="H58" s="69"/>
      <c r="I58" s="69"/>
      <c r="J58" s="69"/>
      <c r="K58" s="123"/>
      <c r="L58" s="60"/>
    </row>
    <row r="59" spans="2:12" ht="15" customHeight="1">
      <c r="B59" s="706" t="s">
        <v>577</v>
      </c>
      <c r="C59" s="706"/>
      <c r="D59" s="707"/>
      <c r="E59" s="713" t="s">
        <v>77</v>
      </c>
      <c r="F59" s="713"/>
      <c r="G59" s="713"/>
      <c r="H59" s="713"/>
      <c r="I59" s="713"/>
      <c r="J59" s="713"/>
      <c r="K59" s="132"/>
      <c r="L59" s="155"/>
    </row>
    <row r="60" spans="2:12" ht="15">
      <c r="B60" s="651"/>
      <c r="C60" s="651"/>
      <c r="D60" s="652"/>
      <c r="E60" s="714"/>
      <c r="F60" s="714"/>
      <c r="G60" s="714"/>
      <c r="H60" s="714"/>
      <c r="I60" s="714"/>
      <c r="J60" s="714"/>
      <c r="K60" s="132"/>
      <c r="L60" s="132"/>
    </row>
    <row r="61" spans="1:12" ht="15">
      <c r="A61" s="123"/>
      <c r="B61" s="653"/>
      <c r="C61" s="653"/>
      <c r="D61" s="654"/>
      <c r="E61" s="715"/>
      <c r="F61" s="715"/>
      <c r="G61" s="715"/>
      <c r="H61" s="715"/>
      <c r="I61" s="715"/>
      <c r="J61" s="715"/>
      <c r="K61" s="132"/>
      <c r="L61" s="156"/>
    </row>
    <row r="62" spans="1:12" ht="15.75" customHeight="1">
      <c r="A62" s="123"/>
      <c r="B62" s="131"/>
      <c r="C62" s="131"/>
      <c r="D62" s="131"/>
      <c r="E62" s="16"/>
      <c r="F62" s="16"/>
      <c r="G62" s="16"/>
      <c r="H62" s="16"/>
      <c r="I62" s="16"/>
      <c r="J62" s="16"/>
      <c r="K62" s="15"/>
      <c r="L62" s="15"/>
    </row>
    <row r="63" spans="2:11" ht="19.5" customHeight="1">
      <c r="B63" s="23"/>
      <c r="C63" s="23"/>
      <c r="D63" s="144"/>
      <c r="E63" s="144"/>
      <c r="F63" s="95"/>
      <c r="G63" s="95"/>
      <c r="H63" s="132"/>
      <c r="I63" s="132"/>
      <c r="J63" s="132"/>
      <c r="K63" s="123"/>
    </row>
    <row r="64" spans="2:10" ht="15.75" customHeight="1">
      <c r="B64" s="144"/>
      <c r="C64" s="144"/>
      <c r="F64" s="145"/>
      <c r="G64" s="145"/>
      <c r="H64" s="145"/>
      <c r="I64" s="145"/>
      <c r="J64" s="145"/>
    </row>
    <row r="77" spans="5:10" ht="15">
      <c r="E77" s="32"/>
      <c r="F77" s="32"/>
      <c r="G77" s="32"/>
      <c r="H77" s="32"/>
      <c r="I77" s="32"/>
      <c r="J77" s="32"/>
    </row>
    <row r="78" spans="5:10" ht="15">
      <c r="E78" s="32"/>
      <c r="F78" s="32"/>
      <c r="G78" s="32"/>
      <c r="H78" s="32"/>
      <c r="I78" s="32"/>
      <c r="J78" s="32"/>
    </row>
  </sheetData>
  <sheetProtection/>
  <mergeCells count="42">
    <mergeCell ref="D4:I4"/>
    <mergeCell ref="D5:I5"/>
    <mergeCell ref="B29:D30"/>
    <mergeCell ref="E29:J30"/>
    <mergeCell ref="B10:J10"/>
    <mergeCell ref="H21:J21"/>
    <mergeCell ref="E22:G22"/>
    <mergeCell ref="H22:J22"/>
    <mergeCell ref="B16:D17"/>
    <mergeCell ref="E16:J17"/>
    <mergeCell ref="B19:J19"/>
    <mergeCell ref="B20:D22"/>
    <mergeCell ref="E21:G21"/>
    <mergeCell ref="B9:J9"/>
    <mergeCell ref="B11:D13"/>
    <mergeCell ref="E12:J13"/>
    <mergeCell ref="B59:D61"/>
    <mergeCell ref="B50:D53"/>
    <mergeCell ref="E59:J61"/>
    <mergeCell ref="B33:J33"/>
    <mergeCell ref="B32:J32"/>
    <mergeCell ref="E26:G26"/>
    <mergeCell ref="E34:J37"/>
    <mergeCell ref="H41:J48"/>
    <mergeCell ref="B39:D41"/>
    <mergeCell ref="E50:J53"/>
    <mergeCell ref="H25:J25"/>
    <mergeCell ref="E23:G23"/>
    <mergeCell ref="E24:G24"/>
    <mergeCell ref="E25:G25"/>
    <mergeCell ref="H23:J23"/>
    <mergeCell ref="H24:J24"/>
    <mergeCell ref="B56:D57"/>
    <mergeCell ref="E56:J57"/>
    <mergeCell ref="H39:J40"/>
    <mergeCell ref="E41:G48"/>
    <mergeCell ref="H26:J26"/>
    <mergeCell ref="B35:D36"/>
    <mergeCell ref="B38:J38"/>
    <mergeCell ref="E39:G40"/>
    <mergeCell ref="B49:J49"/>
    <mergeCell ref="B54:J54"/>
  </mergeCells>
  <printOptions/>
  <pageMargins left="0.1968503937007874" right="0.31496062992125984" top="0.2" bottom="0.25" header="0.1" footer="0.15"/>
  <pageSetup horizontalDpi="600" verticalDpi="6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4:O167"/>
  <sheetViews>
    <sheetView showGridLines="0" showRowColHeaders="0" zoomScale="80" zoomScaleNormal="80" zoomScalePageLayoutView="0" workbookViewId="0" topLeftCell="A40">
      <selection activeCell="D13" sqref="D13:M13"/>
    </sheetView>
  </sheetViews>
  <sheetFormatPr defaultColWidth="0" defaultRowHeight="15"/>
  <cols>
    <col min="1" max="1" width="9.7109375" style="0" customWidth="1"/>
    <col min="2" max="2" width="4.421875" style="0" customWidth="1"/>
    <col min="3" max="4" width="19.00390625" style="0" customWidth="1"/>
    <col min="5" max="5" width="9.7109375" style="0" customWidth="1"/>
    <col min="6" max="7" width="10.7109375" style="0" customWidth="1"/>
    <col min="8" max="8" width="13.140625" style="0" customWidth="1"/>
    <col min="9" max="10" width="11.421875" style="0" customWidth="1"/>
    <col min="11" max="11" width="16.28125" style="0" customWidth="1"/>
    <col min="12" max="12" width="14.421875" style="0" customWidth="1"/>
    <col min="13" max="13" width="6.421875" style="0" customWidth="1"/>
    <col min="14" max="14" width="11.421875" style="0" customWidth="1"/>
    <col min="15" max="16384" width="0" style="0" hidden="1" customWidth="1"/>
  </cols>
  <sheetData>
    <row r="1" ht="15" customHeight="1"/>
    <row r="2" ht="15" customHeight="1"/>
    <row r="3" ht="15.75" customHeight="1" thickBot="1"/>
    <row r="4" spans="4:11" ht="31.5" customHeight="1" thickBot="1" thickTop="1">
      <c r="D4" s="657" t="s">
        <v>153</v>
      </c>
      <c r="E4" s="657"/>
      <c r="F4" s="657"/>
      <c r="G4" s="657"/>
      <c r="H4" s="657"/>
      <c r="I4" s="657"/>
      <c r="J4" s="657"/>
      <c r="K4" s="657"/>
    </row>
    <row r="5" spans="4:11" ht="18" customHeight="1" thickTop="1">
      <c r="D5" s="785" t="s">
        <v>81</v>
      </c>
      <c r="E5" s="785"/>
      <c r="F5" s="785"/>
      <c r="G5" s="785"/>
      <c r="H5" s="785"/>
      <c r="I5" s="785"/>
      <c r="J5" s="785"/>
      <c r="K5" s="785"/>
    </row>
    <row r="6" spans="4:7" ht="9" customHeight="1">
      <c r="D6" s="33"/>
      <c r="E6" s="33"/>
      <c r="F6" s="33"/>
      <c r="G6" s="33"/>
    </row>
    <row r="7" spans="2:13" ht="9" customHeight="1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2:13" ht="9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3" ht="26.25" customHeight="1">
      <c r="B9" s="766" t="s">
        <v>578</v>
      </c>
      <c r="C9" s="767"/>
      <c r="D9" s="784" t="s">
        <v>154</v>
      </c>
      <c r="E9" s="708"/>
      <c r="F9" s="708"/>
      <c r="G9" s="708"/>
      <c r="H9" s="708"/>
      <c r="I9" s="708"/>
      <c r="J9" s="708"/>
      <c r="K9" s="708"/>
      <c r="L9" s="708"/>
      <c r="M9" s="708"/>
    </row>
    <row r="10" spans="1:15" ht="27.75" customHeight="1">
      <c r="A10" s="32"/>
      <c r="B10" s="768"/>
      <c r="C10" s="769"/>
      <c r="D10" s="788" t="s">
        <v>86</v>
      </c>
      <c r="E10" s="789"/>
      <c r="F10" s="82"/>
      <c r="G10" s="82"/>
      <c r="H10" s="82"/>
      <c r="I10" s="790" t="s">
        <v>526</v>
      </c>
      <c r="J10" s="791"/>
      <c r="K10" s="791"/>
      <c r="L10" s="791"/>
      <c r="M10" s="791"/>
      <c r="O10" s="17"/>
    </row>
    <row r="11" spans="1:13" ht="19.5" customHeight="1">
      <c r="A11" s="32"/>
      <c r="B11" s="768"/>
      <c r="C11" s="769"/>
      <c r="D11" s="698" t="s">
        <v>77</v>
      </c>
      <c r="E11" s="675"/>
      <c r="F11" s="675"/>
      <c r="G11" s="675"/>
      <c r="H11" s="675"/>
      <c r="I11" s="675"/>
      <c r="J11" s="675"/>
      <c r="K11" s="675"/>
      <c r="L11" s="675"/>
      <c r="M11" s="675"/>
    </row>
    <row r="12" spans="1:13" ht="19.5" customHeight="1">
      <c r="A12" s="32"/>
      <c r="B12" s="768"/>
      <c r="C12" s="769"/>
      <c r="D12" s="685" t="s">
        <v>77</v>
      </c>
      <c r="E12" s="686"/>
      <c r="F12" s="686"/>
      <c r="G12" s="686"/>
      <c r="H12" s="686"/>
      <c r="I12" s="686"/>
      <c r="J12" s="686"/>
      <c r="K12" s="686"/>
      <c r="L12" s="686"/>
      <c r="M12" s="686"/>
    </row>
    <row r="13" spans="1:13" ht="19.5" customHeight="1">
      <c r="A13" s="32"/>
      <c r="B13" s="768"/>
      <c r="C13" s="769"/>
      <c r="D13" s="685" t="s">
        <v>77</v>
      </c>
      <c r="E13" s="686"/>
      <c r="F13" s="686"/>
      <c r="G13" s="686"/>
      <c r="H13" s="686"/>
      <c r="I13" s="686"/>
      <c r="J13" s="686"/>
      <c r="K13" s="686"/>
      <c r="L13" s="686"/>
      <c r="M13" s="686"/>
    </row>
    <row r="14" spans="1:13" ht="19.5" customHeight="1">
      <c r="A14" s="32"/>
      <c r="B14" s="768"/>
      <c r="C14" s="769"/>
      <c r="D14" s="685" t="s">
        <v>77</v>
      </c>
      <c r="E14" s="686"/>
      <c r="F14" s="686"/>
      <c r="G14" s="686"/>
      <c r="H14" s="686"/>
      <c r="I14" s="686"/>
      <c r="J14" s="686"/>
      <c r="K14" s="686"/>
      <c r="L14" s="686"/>
      <c r="M14" s="686"/>
    </row>
    <row r="15" spans="1:13" ht="19.5" customHeight="1">
      <c r="A15" s="32"/>
      <c r="B15" s="768"/>
      <c r="C15" s="769"/>
      <c r="D15" s="685" t="s">
        <v>77</v>
      </c>
      <c r="E15" s="686"/>
      <c r="F15" s="686"/>
      <c r="G15" s="686"/>
      <c r="H15" s="686"/>
      <c r="I15" s="686"/>
      <c r="J15" s="686"/>
      <c r="K15" s="686"/>
      <c r="L15" s="686"/>
      <c r="M15" s="686"/>
    </row>
    <row r="16" spans="1:13" ht="19.5" customHeight="1">
      <c r="A16" s="32"/>
      <c r="B16" s="768"/>
      <c r="C16" s="769"/>
      <c r="D16" s="685" t="s">
        <v>77</v>
      </c>
      <c r="E16" s="686"/>
      <c r="F16" s="686"/>
      <c r="G16" s="686"/>
      <c r="H16" s="686"/>
      <c r="I16" s="686"/>
      <c r="J16" s="686"/>
      <c r="K16" s="686"/>
      <c r="L16" s="686"/>
      <c r="M16" s="686"/>
    </row>
    <row r="17" spans="1:13" ht="19.5" customHeight="1">
      <c r="A17" s="32"/>
      <c r="B17" s="768"/>
      <c r="C17" s="769"/>
      <c r="D17" s="685" t="s">
        <v>77</v>
      </c>
      <c r="E17" s="686"/>
      <c r="F17" s="686"/>
      <c r="G17" s="686"/>
      <c r="H17" s="686"/>
      <c r="I17" s="686"/>
      <c r="J17" s="686"/>
      <c r="K17" s="686"/>
      <c r="L17" s="686"/>
      <c r="M17" s="686"/>
    </row>
    <row r="18" spans="1:13" ht="19.5" customHeight="1">
      <c r="A18" s="32"/>
      <c r="B18" s="768"/>
      <c r="C18" s="769"/>
      <c r="D18" s="750" t="s">
        <v>77</v>
      </c>
      <c r="E18" s="761"/>
      <c r="F18" s="761"/>
      <c r="G18" s="761"/>
      <c r="H18" s="761"/>
      <c r="I18" s="761"/>
      <c r="J18" s="761"/>
      <c r="K18" s="761"/>
      <c r="L18" s="761"/>
      <c r="M18" s="761"/>
    </row>
    <row r="19" spans="1:13" ht="29.25" customHeight="1">
      <c r="A19" s="32"/>
      <c r="B19" s="768"/>
      <c r="C19" s="769"/>
      <c r="D19" s="755" t="s">
        <v>87</v>
      </c>
      <c r="E19" s="756"/>
      <c r="F19" s="756"/>
      <c r="G19" s="756"/>
      <c r="H19" s="756"/>
      <c r="I19" s="756"/>
      <c r="J19" s="756"/>
      <c r="K19" s="756"/>
      <c r="L19" s="756"/>
      <c r="M19" s="756"/>
    </row>
    <row r="20" spans="1:13" ht="19.5" customHeight="1">
      <c r="A20" s="32"/>
      <c r="B20" s="768"/>
      <c r="C20" s="769"/>
      <c r="D20" s="753" t="s">
        <v>77</v>
      </c>
      <c r="E20" s="754"/>
      <c r="F20" s="754"/>
      <c r="G20" s="754"/>
      <c r="H20" s="754"/>
      <c r="I20" s="754"/>
      <c r="J20" s="754"/>
      <c r="K20" s="754"/>
      <c r="L20" s="754"/>
      <c r="M20" s="754"/>
    </row>
    <row r="21" spans="1:13" ht="19.5" customHeight="1">
      <c r="A21" s="32"/>
      <c r="B21" s="768"/>
      <c r="C21" s="769"/>
      <c r="D21" s="753"/>
      <c r="E21" s="754"/>
      <c r="F21" s="754"/>
      <c r="G21" s="754"/>
      <c r="H21" s="754"/>
      <c r="I21" s="754"/>
      <c r="J21" s="754"/>
      <c r="K21" s="754"/>
      <c r="L21" s="754"/>
      <c r="M21" s="754"/>
    </row>
    <row r="22" spans="1:13" ht="19.5" customHeight="1">
      <c r="A22" s="32"/>
      <c r="B22" s="768"/>
      <c r="C22" s="769"/>
      <c r="D22" s="753"/>
      <c r="E22" s="754"/>
      <c r="F22" s="754"/>
      <c r="G22" s="754"/>
      <c r="H22" s="754"/>
      <c r="I22" s="754"/>
      <c r="J22" s="754"/>
      <c r="K22" s="754"/>
      <c r="L22" s="754"/>
      <c r="M22" s="754"/>
    </row>
    <row r="23" spans="1:13" ht="19.5" customHeight="1">
      <c r="A23" s="32"/>
      <c r="B23" s="768"/>
      <c r="C23" s="769"/>
      <c r="D23" s="753"/>
      <c r="E23" s="754"/>
      <c r="F23" s="754"/>
      <c r="G23" s="754"/>
      <c r="H23" s="754"/>
      <c r="I23" s="754"/>
      <c r="J23" s="754"/>
      <c r="K23" s="754"/>
      <c r="L23" s="754"/>
      <c r="M23" s="754"/>
    </row>
    <row r="24" spans="1:13" ht="19.5" customHeight="1">
      <c r="A24" s="32"/>
      <c r="B24" s="768"/>
      <c r="C24" s="769"/>
      <c r="D24" s="753"/>
      <c r="E24" s="754"/>
      <c r="F24" s="754"/>
      <c r="G24" s="754"/>
      <c r="H24" s="754"/>
      <c r="I24" s="754"/>
      <c r="J24" s="754"/>
      <c r="K24" s="754"/>
      <c r="L24" s="754"/>
      <c r="M24" s="754"/>
    </row>
    <row r="25" spans="1:13" ht="19.5" customHeight="1">
      <c r="A25" s="32"/>
      <c r="B25" s="768"/>
      <c r="C25" s="769"/>
      <c r="D25" s="753"/>
      <c r="E25" s="754"/>
      <c r="F25" s="754"/>
      <c r="G25" s="754"/>
      <c r="H25" s="754"/>
      <c r="I25" s="754"/>
      <c r="J25" s="754"/>
      <c r="K25" s="754"/>
      <c r="L25" s="754"/>
      <c r="M25" s="754"/>
    </row>
    <row r="26" spans="1:13" ht="19.5" customHeight="1">
      <c r="A26" s="32"/>
      <c r="B26" s="768"/>
      <c r="C26" s="769"/>
      <c r="D26" s="753"/>
      <c r="E26" s="754"/>
      <c r="F26" s="754"/>
      <c r="G26" s="754"/>
      <c r="H26" s="754"/>
      <c r="I26" s="754"/>
      <c r="J26" s="754"/>
      <c r="K26" s="754"/>
      <c r="L26" s="754"/>
      <c r="M26" s="754"/>
    </row>
    <row r="27" spans="1:13" ht="19.5" customHeight="1">
      <c r="A27" s="32"/>
      <c r="B27" s="768"/>
      <c r="C27" s="769"/>
      <c r="D27" s="753"/>
      <c r="E27" s="754"/>
      <c r="F27" s="754"/>
      <c r="G27" s="754"/>
      <c r="H27" s="754"/>
      <c r="I27" s="754"/>
      <c r="J27" s="754"/>
      <c r="K27" s="754"/>
      <c r="L27" s="754"/>
      <c r="M27" s="754"/>
    </row>
    <row r="28" spans="1:13" ht="25.5" customHeight="1">
      <c r="A28" s="32"/>
      <c r="B28" s="768"/>
      <c r="C28" s="769"/>
      <c r="D28" s="757" t="s">
        <v>88</v>
      </c>
      <c r="E28" s="758"/>
      <c r="F28" s="758"/>
      <c r="G28" s="758"/>
      <c r="H28" s="758"/>
      <c r="I28" s="758"/>
      <c r="J28" s="758"/>
      <c r="K28" s="758"/>
      <c r="L28" s="758"/>
      <c r="M28" s="758"/>
    </row>
    <row r="29" spans="1:13" ht="19.5" customHeight="1">
      <c r="A29" s="32"/>
      <c r="B29" s="768"/>
      <c r="C29" s="769"/>
      <c r="D29" s="750" t="s">
        <v>77</v>
      </c>
      <c r="E29" s="761"/>
      <c r="F29" s="761"/>
      <c r="G29" s="761"/>
      <c r="H29" s="761"/>
      <c r="I29" s="761"/>
      <c r="J29" s="761"/>
      <c r="K29" s="761"/>
      <c r="L29" s="761"/>
      <c r="M29" s="761"/>
    </row>
    <row r="30" spans="1:13" ht="19.5" customHeight="1">
      <c r="A30" s="32"/>
      <c r="B30" s="768"/>
      <c r="C30" s="769"/>
      <c r="D30" s="750" t="s">
        <v>77</v>
      </c>
      <c r="E30" s="761"/>
      <c r="F30" s="761"/>
      <c r="G30" s="761"/>
      <c r="H30" s="761"/>
      <c r="I30" s="761"/>
      <c r="J30" s="761"/>
      <c r="K30" s="761"/>
      <c r="L30" s="761"/>
      <c r="M30" s="761"/>
    </row>
    <row r="31" spans="1:13" ht="19.5" customHeight="1">
      <c r="A31" s="32"/>
      <c r="B31" s="768"/>
      <c r="C31" s="769"/>
      <c r="D31" s="750" t="s">
        <v>77</v>
      </c>
      <c r="E31" s="761"/>
      <c r="F31" s="761"/>
      <c r="G31" s="761"/>
      <c r="H31" s="761"/>
      <c r="I31" s="761"/>
      <c r="J31" s="761"/>
      <c r="K31" s="761"/>
      <c r="L31" s="761"/>
      <c r="M31" s="761"/>
    </row>
    <row r="32" spans="1:13" ht="19.5" customHeight="1">
      <c r="A32" s="32"/>
      <c r="B32" s="768"/>
      <c r="C32" s="769"/>
      <c r="D32" s="750" t="s">
        <v>77</v>
      </c>
      <c r="E32" s="761"/>
      <c r="F32" s="761"/>
      <c r="G32" s="761"/>
      <c r="H32" s="761"/>
      <c r="I32" s="761"/>
      <c r="J32" s="761"/>
      <c r="K32" s="761"/>
      <c r="L32" s="761"/>
      <c r="M32" s="761"/>
    </row>
    <row r="33" spans="1:13" ht="19.5" customHeight="1">
      <c r="A33" s="32"/>
      <c r="B33" s="768"/>
      <c r="C33" s="769"/>
      <c r="D33" s="750" t="s">
        <v>77</v>
      </c>
      <c r="E33" s="761"/>
      <c r="F33" s="761"/>
      <c r="G33" s="761"/>
      <c r="H33" s="761"/>
      <c r="I33" s="761"/>
      <c r="J33" s="761"/>
      <c r="K33" s="761"/>
      <c r="L33" s="761"/>
      <c r="M33" s="761"/>
    </row>
    <row r="34" spans="1:13" ht="19.5" customHeight="1">
      <c r="A34" s="32"/>
      <c r="B34" s="768"/>
      <c r="C34" s="769"/>
      <c r="D34" s="750" t="s">
        <v>77</v>
      </c>
      <c r="E34" s="761"/>
      <c r="F34" s="761"/>
      <c r="G34" s="761"/>
      <c r="H34" s="761"/>
      <c r="I34" s="761"/>
      <c r="J34" s="761"/>
      <c r="K34" s="761"/>
      <c r="L34" s="761"/>
      <c r="M34" s="761"/>
    </row>
    <row r="35" spans="1:13" ht="19.5" customHeight="1">
      <c r="A35" s="32"/>
      <c r="B35" s="768"/>
      <c r="C35" s="769"/>
      <c r="D35" s="750" t="s">
        <v>77</v>
      </c>
      <c r="E35" s="761"/>
      <c r="F35" s="761"/>
      <c r="G35" s="761"/>
      <c r="H35" s="761"/>
      <c r="I35" s="761"/>
      <c r="J35" s="761"/>
      <c r="K35" s="761"/>
      <c r="L35" s="761"/>
      <c r="M35" s="761"/>
    </row>
    <row r="36" spans="1:13" ht="19.5" customHeight="1">
      <c r="A36" s="32"/>
      <c r="B36" s="768"/>
      <c r="C36" s="769"/>
      <c r="D36" s="750" t="s">
        <v>77</v>
      </c>
      <c r="E36" s="761"/>
      <c r="F36" s="761"/>
      <c r="G36" s="761"/>
      <c r="H36" s="761"/>
      <c r="I36" s="761"/>
      <c r="J36" s="761"/>
      <c r="K36" s="761"/>
      <c r="L36" s="761"/>
      <c r="M36" s="761"/>
    </row>
    <row r="37" spans="1:13" ht="26.25" customHeight="1">
      <c r="A37" s="32"/>
      <c r="B37" s="768"/>
      <c r="C37" s="769"/>
      <c r="D37" s="755" t="s">
        <v>89</v>
      </c>
      <c r="E37" s="756"/>
      <c r="F37" s="756"/>
      <c r="G37" s="756"/>
      <c r="H37" s="756"/>
      <c r="I37" s="756"/>
      <c r="J37" s="756"/>
      <c r="K37" s="756"/>
      <c r="L37" s="756"/>
      <c r="M37" s="756"/>
    </row>
    <row r="38" spans="1:13" ht="19.5" customHeight="1">
      <c r="A38" s="32"/>
      <c r="B38" s="768"/>
      <c r="C38" s="769"/>
      <c r="D38" s="786"/>
      <c r="E38" s="787"/>
      <c r="F38" s="787"/>
      <c r="G38" s="787"/>
      <c r="H38" s="787"/>
      <c r="I38" s="787"/>
      <c r="J38" s="787"/>
      <c r="K38" s="787"/>
      <c r="L38" s="787"/>
      <c r="M38" s="787"/>
    </row>
    <row r="39" spans="1:13" ht="19.5" customHeight="1">
      <c r="A39" s="32"/>
      <c r="B39" s="768"/>
      <c r="C39" s="769"/>
      <c r="D39" s="786"/>
      <c r="E39" s="787"/>
      <c r="F39" s="787"/>
      <c r="G39" s="787"/>
      <c r="H39" s="787"/>
      <c r="I39" s="787"/>
      <c r="J39" s="787"/>
      <c r="K39" s="787"/>
      <c r="L39" s="787"/>
      <c r="M39" s="787"/>
    </row>
    <row r="40" spans="1:13" ht="19.5" customHeight="1">
      <c r="A40" s="32"/>
      <c r="B40" s="768"/>
      <c r="C40" s="769"/>
      <c r="D40" s="786"/>
      <c r="E40" s="787"/>
      <c r="F40" s="787"/>
      <c r="G40" s="787"/>
      <c r="H40" s="787"/>
      <c r="I40" s="787"/>
      <c r="J40" s="787"/>
      <c r="K40" s="787"/>
      <c r="L40" s="787"/>
      <c r="M40" s="787"/>
    </row>
    <row r="41" spans="1:13" ht="19.5" customHeight="1">
      <c r="A41" s="32"/>
      <c r="B41" s="768"/>
      <c r="C41" s="769"/>
      <c r="D41" s="786"/>
      <c r="E41" s="787"/>
      <c r="F41" s="787"/>
      <c r="G41" s="787"/>
      <c r="H41" s="787"/>
      <c r="I41" s="787"/>
      <c r="J41" s="787"/>
      <c r="K41" s="787"/>
      <c r="L41" s="787"/>
      <c r="M41" s="787"/>
    </row>
    <row r="42" spans="1:13" ht="19.5" customHeight="1">
      <c r="A42" s="32"/>
      <c r="B42" s="768"/>
      <c r="C42" s="769"/>
      <c r="D42" s="786"/>
      <c r="E42" s="787"/>
      <c r="F42" s="787"/>
      <c r="G42" s="787"/>
      <c r="H42" s="787"/>
      <c r="I42" s="787"/>
      <c r="J42" s="787"/>
      <c r="K42" s="787"/>
      <c r="L42" s="787"/>
      <c r="M42" s="787"/>
    </row>
    <row r="43" spans="1:13" ht="19.5" customHeight="1">
      <c r="A43" s="32"/>
      <c r="B43" s="768"/>
      <c r="C43" s="769"/>
      <c r="D43" s="786"/>
      <c r="E43" s="787"/>
      <c r="F43" s="787"/>
      <c r="G43" s="787"/>
      <c r="H43" s="787"/>
      <c r="I43" s="787"/>
      <c r="J43" s="787"/>
      <c r="K43" s="787"/>
      <c r="L43" s="787"/>
      <c r="M43" s="787"/>
    </row>
    <row r="44" spans="1:13" ht="19.5" customHeight="1">
      <c r="A44" s="32"/>
      <c r="B44" s="768"/>
      <c r="C44" s="769"/>
      <c r="D44" s="786"/>
      <c r="E44" s="787"/>
      <c r="F44" s="787"/>
      <c r="G44" s="787"/>
      <c r="H44" s="787"/>
      <c r="I44" s="787"/>
      <c r="J44" s="787"/>
      <c r="K44" s="787"/>
      <c r="L44" s="787"/>
      <c r="M44" s="787"/>
    </row>
    <row r="45" spans="1:13" ht="19.5" customHeight="1">
      <c r="A45" s="32"/>
      <c r="B45" s="768"/>
      <c r="C45" s="769"/>
      <c r="D45" s="786"/>
      <c r="E45" s="787"/>
      <c r="F45" s="787"/>
      <c r="G45" s="787"/>
      <c r="H45" s="787"/>
      <c r="I45" s="787"/>
      <c r="J45" s="787"/>
      <c r="K45" s="787"/>
      <c r="L45" s="787"/>
      <c r="M45" s="787"/>
    </row>
    <row r="46" spans="1:13" ht="22.5" customHeight="1">
      <c r="A46" s="32"/>
      <c r="B46" s="768"/>
      <c r="C46" s="769"/>
      <c r="D46" s="782" t="s">
        <v>90</v>
      </c>
      <c r="E46" s="783"/>
      <c r="F46" s="82"/>
      <c r="G46" s="82"/>
      <c r="H46" s="82"/>
      <c r="I46" s="82"/>
      <c r="J46" s="82"/>
      <c r="K46" s="82"/>
      <c r="L46" s="82"/>
      <c r="M46" s="82"/>
    </row>
    <row r="47" spans="1:13" ht="19.5" customHeight="1">
      <c r="A47" s="32"/>
      <c r="B47" s="768"/>
      <c r="C47" s="769"/>
      <c r="D47" s="750"/>
      <c r="E47" s="761"/>
      <c r="F47" s="761"/>
      <c r="G47" s="761"/>
      <c r="H47" s="761"/>
      <c r="I47" s="761"/>
      <c r="J47" s="761"/>
      <c r="K47" s="761"/>
      <c r="L47" s="761"/>
      <c r="M47" s="761"/>
    </row>
    <row r="48" spans="1:13" ht="19.5" customHeight="1">
      <c r="A48" s="32"/>
      <c r="B48" s="768"/>
      <c r="C48" s="769"/>
      <c r="D48" s="750"/>
      <c r="E48" s="761"/>
      <c r="F48" s="761"/>
      <c r="G48" s="761"/>
      <c r="H48" s="761"/>
      <c r="I48" s="761"/>
      <c r="J48" s="761"/>
      <c r="K48" s="761"/>
      <c r="L48" s="761"/>
      <c r="M48" s="761"/>
    </row>
    <row r="49" spans="1:13" ht="19.5" customHeight="1">
      <c r="A49" s="32"/>
      <c r="B49" s="768"/>
      <c r="C49" s="769"/>
      <c r="D49" s="750"/>
      <c r="E49" s="761"/>
      <c r="F49" s="761"/>
      <c r="G49" s="761"/>
      <c r="H49" s="761"/>
      <c r="I49" s="761"/>
      <c r="J49" s="761"/>
      <c r="K49" s="761"/>
      <c r="L49" s="761"/>
      <c r="M49" s="761"/>
    </row>
    <row r="50" spans="1:13" ht="19.5" customHeight="1">
      <c r="A50" s="32"/>
      <c r="B50" s="768"/>
      <c r="C50" s="769"/>
      <c r="D50" s="750"/>
      <c r="E50" s="761"/>
      <c r="F50" s="761"/>
      <c r="G50" s="761"/>
      <c r="H50" s="761"/>
      <c r="I50" s="761"/>
      <c r="J50" s="761"/>
      <c r="K50" s="761"/>
      <c r="L50" s="761"/>
      <c r="M50" s="761"/>
    </row>
    <row r="51" spans="1:13" ht="19.5" customHeight="1">
      <c r="A51" s="32"/>
      <c r="B51" s="768"/>
      <c r="C51" s="769"/>
      <c r="D51" s="750"/>
      <c r="E51" s="761"/>
      <c r="F51" s="761"/>
      <c r="G51" s="761"/>
      <c r="H51" s="761"/>
      <c r="I51" s="761"/>
      <c r="J51" s="761"/>
      <c r="K51" s="761"/>
      <c r="L51" s="761"/>
      <c r="M51" s="761"/>
    </row>
    <row r="52" spans="1:13" ht="19.5" customHeight="1">
      <c r="A52" s="32"/>
      <c r="B52" s="768"/>
      <c r="C52" s="769"/>
      <c r="D52" s="750"/>
      <c r="E52" s="761"/>
      <c r="F52" s="761"/>
      <c r="G52" s="761"/>
      <c r="H52" s="761"/>
      <c r="I52" s="761"/>
      <c r="J52" s="761"/>
      <c r="K52" s="761"/>
      <c r="L52" s="761"/>
      <c r="M52" s="761"/>
    </row>
    <row r="53" spans="1:13" ht="19.5" customHeight="1">
      <c r="A53" s="32"/>
      <c r="B53" s="768"/>
      <c r="C53" s="769"/>
      <c r="D53" s="750"/>
      <c r="E53" s="761"/>
      <c r="F53" s="761"/>
      <c r="G53" s="761"/>
      <c r="H53" s="761"/>
      <c r="I53" s="761"/>
      <c r="J53" s="761"/>
      <c r="K53" s="761"/>
      <c r="L53" s="761"/>
      <c r="M53" s="761"/>
    </row>
    <row r="54" spans="1:13" ht="19.5" customHeight="1">
      <c r="A54" s="32"/>
      <c r="B54" s="768"/>
      <c r="C54" s="769"/>
      <c r="D54" s="750"/>
      <c r="E54" s="761"/>
      <c r="F54" s="761"/>
      <c r="G54" s="761"/>
      <c r="H54" s="761"/>
      <c r="I54" s="761"/>
      <c r="J54" s="761"/>
      <c r="K54" s="761"/>
      <c r="L54" s="761"/>
      <c r="M54" s="761"/>
    </row>
    <row r="55" spans="1:15" ht="23.25" customHeight="1">
      <c r="A55" s="32"/>
      <c r="B55" s="768"/>
      <c r="C55" s="769"/>
      <c r="D55" s="755" t="s">
        <v>91</v>
      </c>
      <c r="E55" s="756"/>
      <c r="F55" s="756"/>
      <c r="G55" s="756"/>
      <c r="H55" s="756"/>
      <c r="I55" s="756"/>
      <c r="J55" s="756"/>
      <c r="K55" s="756"/>
      <c r="L55" s="756"/>
      <c r="M55" s="756"/>
      <c r="O55" s="22"/>
    </row>
    <row r="56" spans="1:13" ht="19.5" customHeight="1">
      <c r="A56" s="32"/>
      <c r="B56" s="768"/>
      <c r="C56" s="769"/>
      <c r="D56" s="753"/>
      <c r="E56" s="754"/>
      <c r="F56" s="754"/>
      <c r="G56" s="754"/>
      <c r="H56" s="754"/>
      <c r="I56" s="754"/>
      <c r="J56" s="754"/>
      <c r="K56" s="754"/>
      <c r="L56" s="754"/>
      <c r="M56" s="754"/>
    </row>
    <row r="57" spans="1:13" ht="19.5" customHeight="1">
      <c r="A57" s="32"/>
      <c r="B57" s="768"/>
      <c r="C57" s="769"/>
      <c r="D57" s="753"/>
      <c r="E57" s="754"/>
      <c r="F57" s="754"/>
      <c r="G57" s="754"/>
      <c r="H57" s="754"/>
      <c r="I57" s="754"/>
      <c r="J57" s="754"/>
      <c r="K57" s="754"/>
      <c r="L57" s="754"/>
      <c r="M57" s="754"/>
    </row>
    <row r="58" spans="1:13" ht="19.5" customHeight="1">
      <c r="A58" s="32"/>
      <c r="B58" s="768"/>
      <c r="C58" s="769"/>
      <c r="D58" s="753"/>
      <c r="E58" s="754"/>
      <c r="F58" s="754"/>
      <c r="G58" s="754"/>
      <c r="H58" s="754"/>
      <c r="I58" s="754"/>
      <c r="J58" s="754"/>
      <c r="K58" s="754"/>
      <c r="L58" s="754"/>
      <c r="M58" s="754"/>
    </row>
    <row r="59" spans="1:13" ht="19.5" customHeight="1">
      <c r="A59" s="32"/>
      <c r="B59" s="768"/>
      <c r="C59" s="769"/>
      <c r="D59" s="753"/>
      <c r="E59" s="754"/>
      <c r="F59" s="754"/>
      <c r="G59" s="754"/>
      <c r="H59" s="754"/>
      <c r="I59" s="754"/>
      <c r="J59" s="754"/>
      <c r="K59" s="754"/>
      <c r="L59" s="754"/>
      <c r="M59" s="754"/>
    </row>
    <row r="60" spans="1:13" ht="19.5" customHeight="1">
      <c r="A60" s="32"/>
      <c r="B60" s="768"/>
      <c r="C60" s="769"/>
      <c r="D60" s="753"/>
      <c r="E60" s="754"/>
      <c r="F60" s="754"/>
      <c r="G60" s="754"/>
      <c r="H60" s="754"/>
      <c r="I60" s="754"/>
      <c r="J60" s="754"/>
      <c r="K60" s="754"/>
      <c r="L60" s="754"/>
      <c r="M60" s="754"/>
    </row>
    <row r="61" spans="1:13" ht="19.5" customHeight="1">
      <c r="A61" s="32"/>
      <c r="B61" s="768"/>
      <c r="C61" s="769"/>
      <c r="D61" s="753"/>
      <c r="E61" s="754"/>
      <c r="F61" s="754"/>
      <c r="G61" s="754"/>
      <c r="H61" s="754"/>
      <c r="I61" s="754"/>
      <c r="J61" s="754"/>
      <c r="K61" s="754"/>
      <c r="L61" s="754"/>
      <c r="M61" s="754"/>
    </row>
    <row r="62" spans="1:13" ht="19.5" customHeight="1">
      <c r="A62" s="32"/>
      <c r="B62" s="768"/>
      <c r="C62" s="769"/>
      <c r="D62" s="753"/>
      <c r="E62" s="754"/>
      <c r="F62" s="754"/>
      <c r="G62" s="754"/>
      <c r="H62" s="754"/>
      <c r="I62" s="754"/>
      <c r="J62" s="754"/>
      <c r="K62" s="754"/>
      <c r="L62" s="754"/>
      <c r="M62" s="754"/>
    </row>
    <row r="63" spans="1:13" ht="19.5" customHeight="1">
      <c r="A63" s="32"/>
      <c r="B63" s="768"/>
      <c r="C63" s="769"/>
      <c r="D63" s="753"/>
      <c r="E63" s="754"/>
      <c r="F63" s="754"/>
      <c r="G63" s="754"/>
      <c r="H63" s="754"/>
      <c r="I63" s="754"/>
      <c r="J63" s="754"/>
      <c r="K63" s="754"/>
      <c r="L63" s="754"/>
      <c r="M63" s="754"/>
    </row>
    <row r="64" spans="1:13" ht="24.75" customHeight="1">
      <c r="A64" s="32"/>
      <c r="B64" s="768"/>
      <c r="C64" s="769"/>
      <c r="D64" s="782" t="s">
        <v>432</v>
      </c>
      <c r="E64" s="783"/>
      <c r="F64" s="82"/>
      <c r="G64" s="82"/>
      <c r="H64" s="82"/>
      <c r="I64" s="82"/>
      <c r="J64" s="82"/>
      <c r="K64" s="82"/>
      <c r="L64" s="82"/>
      <c r="M64" s="82"/>
    </row>
    <row r="65" spans="1:13" ht="19.5" customHeight="1">
      <c r="A65" s="15"/>
      <c r="B65" s="768"/>
      <c r="C65" s="769"/>
      <c r="D65" s="750"/>
      <c r="E65" s="761"/>
      <c r="F65" s="761"/>
      <c r="G65" s="761"/>
      <c r="H65" s="761"/>
      <c r="I65" s="761"/>
      <c r="J65" s="761"/>
      <c r="K65" s="761"/>
      <c r="L65" s="761"/>
      <c r="M65" s="761"/>
    </row>
    <row r="66" spans="1:13" ht="19.5" customHeight="1">
      <c r="A66" s="15"/>
      <c r="B66" s="768"/>
      <c r="C66" s="769"/>
      <c r="D66" s="750"/>
      <c r="E66" s="761"/>
      <c r="F66" s="761"/>
      <c r="G66" s="761"/>
      <c r="H66" s="761"/>
      <c r="I66" s="761"/>
      <c r="J66" s="761"/>
      <c r="K66" s="761"/>
      <c r="L66" s="761"/>
      <c r="M66" s="761"/>
    </row>
    <row r="67" spans="1:13" ht="19.5" customHeight="1">
      <c r="A67" s="15"/>
      <c r="B67" s="768"/>
      <c r="C67" s="769"/>
      <c r="D67" s="750"/>
      <c r="E67" s="761"/>
      <c r="F67" s="761"/>
      <c r="G67" s="761"/>
      <c r="H67" s="761"/>
      <c r="I67" s="761"/>
      <c r="J67" s="761"/>
      <c r="K67" s="761"/>
      <c r="L67" s="761"/>
      <c r="M67" s="761"/>
    </row>
    <row r="68" spans="1:13" ht="19.5" customHeight="1">
      <c r="A68" s="15"/>
      <c r="B68" s="768"/>
      <c r="C68" s="769"/>
      <c r="D68" s="750"/>
      <c r="E68" s="761"/>
      <c r="F68" s="761"/>
      <c r="G68" s="761"/>
      <c r="H68" s="761"/>
      <c r="I68" s="761"/>
      <c r="J68" s="761"/>
      <c r="K68" s="761"/>
      <c r="L68" s="761"/>
      <c r="M68" s="761"/>
    </row>
    <row r="69" spans="1:13" ht="19.5" customHeight="1">
      <c r="A69" s="15"/>
      <c r="B69" s="768"/>
      <c r="C69" s="769"/>
      <c r="D69" s="750"/>
      <c r="E69" s="761"/>
      <c r="F69" s="761"/>
      <c r="G69" s="761"/>
      <c r="H69" s="761"/>
      <c r="I69" s="761"/>
      <c r="J69" s="761"/>
      <c r="K69" s="761"/>
      <c r="L69" s="761"/>
      <c r="M69" s="761"/>
    </row>
    <row r="70" spans="1:13" ht="19.5" customHeight="1">
      <c r="A70" s="15"/>
      <c r="B70" s="768"/>
      <c r="C70" s="769"/>
      <c r="D70" s="750"/>
      <c r="E70" s="761"/>
      <c r="F70" s="761"/>
      <c r="G70" s="761"/>
      <c r="H70" s="761"/>
      <c r="I70" s="761"/>
      <c r="J70" s="761"/>
      <c r="K70" s="761"/>
      <c r="L70" s="761"/>
      <c r="M70" s="761"/>
    </row>
    <row r="71" spans="1:13" ht="19.5" customHeight="1">
      <c r="A71" s="15"/>
      <c r="B71" s="768"/>
      <c r="C71" s="769"/>
      <c r="D71" s="750"/>
      <c r="E71" s="761"/>
      <c r="F71" s="761"/>
      <c r="G71" s="761"/>
      <c r="H71" s="761"/>
      <c r="I71" s="761"/>
      <c r="J71" s="761"/>
      <c r="K71" s="761"/>
      <c r="L71" s="761"/>
      <c r="M71" s="761"/>
    </row>
    <row r="72" spans="1:13" ht="19.5" customHeight="1">
      <c r="A72" s="15"/>
      <c r="B72" s="768"/>
      <c r="C72" s="769"/>
      <c r="D72" s="750"/>
      <c r="E72" s="761"/>
      <c r="F72" s="761"/>
      <c r="G72" s="761"/>
      <c r="H72" s="761"/>
      <c r="I72" s="761"/>
      <c r="J72" s="761"/>
      <c r="K72" s="761"/>
      <c r="L72" s="761"/>
      <c r="M72" s="761"/>
    </row>
    <row r="73" spans="1:14" ht="27.75" customHeight="1">
      <c r="A73" s="15"/>
      <c r="B73" s="768"/>
      <c r="C73" s="769"/>
      <c r="D73" s="759" t="s">
        <v>433</v>
      </c>
      <c r="E73" s="760"/>
      <c r="F73" s="760"/>
      <c r="G73" s="760"/>
      <c r="H73" s="760"/>
      <c r="I73" s="760"/>
      <c r="J73" s="760"/>
      <c r="K73" s="760"/>
      <c r="L73" s="760"/>
      <c r="M73" s="760"/>
      <c r="N73" s="32"/>
    </row>
    <row r="74" spans="1:13" ht="19.5" customHeight="1">
      <c r="A74" s="15"/>
      <c r="B74" s="768"/>
      <c r="C74" s="769"/>
      <c r="D74" s="753"/>
      <c r="E74" s="754"/>
      <c r="F74" s="754"/>
      <c r="G74" s="754"/>
      <c r="H74" s="754"/>
      <c r="I74" s="754"/>
      <c r="J74" s="754"/>
      <c r="K74" s="754"/>
      <c r="L74" s="754"/>
      <c r="M74" s="754"/>
    </row>
    <row r="75" spans="1:13" ht="19.5" customHeight="1">
      <c r="A75" s="15"/>
      <c r="B75" s="768"/>
      <c r="C75" s="769"/>
      <c r="D75" s="753"/>
      <c r="E75" s="754"/>
      <c r="F75" s="754"/>
      <c r="G75" s="754"/>
      <c r="H75" s="754"/>
      <c r="I75" s="754"/>
      <c r="J75" s="754"/>
      <c r="K75" s="754"/>
      <c r="L75" s="754"/>
      <c r="M75" s="754"/>
    </row>
    <row r="76" spans="1:13" ht="19.5" customHeight="1">
      <c r="A76" s="15"/>
      <c r="B76" s="768"/>
      <c r="C76" s="769"/>
      <c r="D76" s="753"/>
      <c r="E76" s="754"/>
      <c r="F76" s="754"/>
      <c r="G76" s="754"/>
      <c r="H76" s="754"/>
      <c r="I76" s="754"/>
      <c r="J76" s="754"/>
      <c r="K76" s="754"/>
      <c r="L76" s="754"/>
      <c r="M76" s="754"/>
    </row>
    <row r="77" spans="1:13" ht="19.5" customHeight="1">
      <c r="A77" s="15"/>
      <c r="B77" s="768"/>
      <c r="C77" s="769"/>
      <c r="D77" s="753"/>
      <c r="E77" s="754"/>
      <c r="F77" s="754"/>
      <c r="G77" s="754"/>
      <c r="H77" s="754"/>
      <c r="I77" s="754"/>
      <c r="J77" s="754"/>
      <c r="K77" s="754"/>
      <c r="L77" s="754"/>
      <c r="M77" s="754"/>
    </row>
    <row r="78" spans="1:13" ht="19.5" customHeight="1">
      <c r="A78" s="15"/>
      <c r="B78" s="768"/>
      <c r="C78" s="769"/>
      <c r="D78" s="753"/>
      <c r="E78" s="754"/>
      <c r="F78" s="754"/>
      <c r="G78" s="754"/>
      <c r="H78" s="754"/>
      <c r="I78" s="754"/>
      <c r="J78" s="754"/>
      <c r="K78" s="754"/>
      <c r="L78" s="754"/>
      <c r="M78" s="754"/>
    </row>
    <row r="79" spans="1:13" ht="19.5" customHeight="1">
      <c r="A79" s="15"/>
      <c r="B79" s="768"/>
      <c r="C79" s="769"/>
      <c r="D79" s="753"/>
      <c r="E79" s="754"/>
      <c r="F79" s="754"/>
      <c r="G79" s="754"/>
      <c r="H79" s="754"/>
      <c r="I79" s="754"/>
      <c r="J79" s="754"/>
      <c r="K79" s="754"/>
      <c r="L79" s="754"/>
      <c r="M79" s="754"/>
    </row>
    <row r="80" spans="1:13" ht="19.5" customHeight="1">
      <c r="A80" s="15"/>
      <c r="B80" s="768"/>
      <c r="C80" s="769"/>
      <c r="D80" s="753"/>
      <c r="E80" s="754"/>
      <c r="F80" s="754"/>
      <c r="G80" s="754"/>
      <c r="H80" s="754"/>
      <c r="I80" s="754"/>
      <c r="J80" s="754"/>
      <c r="K80" s="754"/>
      <c r="L80" s="754"/>
      <c r="M80" s="754"/>
    </row>
    <row r="81" spans="1:13" ht="19.5" customHeight="1">
      <c r="A81" s="15"/>
      <c r="B81" s="768"/>
      <c r="C81" s="769"/>
      <c r="D81" s="753"/>
      <c r="E81" s="754"/>
      <c r="F81" s="754"/>
      <c r="G81" s="754"/>
      <c r="H81" s="754"/>
      <c r="I81" s="754"/>
      <c r="J81" s="754"/>
      <c r="K81" s="754"/>
      <c r="L81" s="754"/>
      <c r="M81" s="754"/>
    </row>
    <row r="82" spans="1:14" ht="27.75" customHeight="1">
      <c r="A82" s="15"/>
      <c r="B82" s="768"/>
      <c r="C82" s="769"/>
      <c r="D82" s="776" t="s">
        <v>537</v>
      </c>
      <c r="E82" s="777"/>
      <c r="F82" s="777"/>
      <c r="G82" s="777"/>
      <c r="H82" s="777"/>
      <c r="I82" s="777"/>
      <c r="J82" s="158"/>
      <c r="K82" s="158"/>
      <c r="L82" s="158"/>
      <c r="M82" s="158"/>
      <c r="N82" s="32"/>
    </row>
    <row r="83" spans="1:13" ht="19.5" customHeight="1">
      <c r="A83" s="15"/>
      <c r="B83" s="768"/>
      <c r="C83" s="769"/>
      <c r="D83" s="750"/>
      <c r="E83" s="686"/>
      <c r="F83" s="686"/>
      <c r="G83" s="686"/>
      <c r="H83" s="686"/>
      <c r="I83" s="686"/>
      <c r="J83" s="686"/>
      <c r="K83" s="686"/>
      <c r="L83" s="686"/>
      <c r="M83" s="686"/>
    </row>
    <row r="84" spans="1:13" ht="19.5" customHeight="1">
      <c r="A84" s="15"/>
      <c r="B84" s="768"/>
      <c r="C84" s="769"/>
      <c r="D84" s="750"/>
      <c r="E84" s="686"/>
      <c r="F84" s="686"/>
      <c r="G84" s="686"/>
      <c r="H84" s="686"/>
      <c r="I84" s="686"/>
      <c r="J84" s="686"/>
      <c r="K84" s="686"/>
      <c r="L84" s="686"/>
      <c r="M84" s="686"/>
    </row>
    <row r="85" spans="1:13" ht="19.5" customHeight="1">
      <c r="A85" s="15"/>
      <c r="B85" s="768"/>
      <c r="C85" s="769"/>
      <c r="D85" s="750"/>
      <c r="E85" s="686"/>
      <c r="F85" s="686"/>
      <c r="G85" s="686"/>
      <c r="H85" s="686"/>
      <c r="I85" s="686"/>
      <c r="J85" s="686"/>
      <c r="K85" s="686"/>
      <c r="L85" s="686"/>
      <c r="M85" s="686"/>
    </row>
    <row r="86" spans="1:13" ht="19.5" customHeight="1">
      <c r="A86" s="15"/>
      <c r="B86" s="768"/>
      <c r="C86" s="769"/>
      <c r="D86" s="750"/>
      <c r="E86" s="686"/>
      <c r="F86" s="686"/>
      <c r="G86" s="686"/>
      <c r="H86" s="686"/>
      <c r="I86" s="686"/>
      <c r="J86" s="686"/>
      <c r="K86" s="686"/>
      <c r="L86" s="686"/>
      <c r="M86" s="686"/>
    </row>
    <row r="87" spans="1:13" ht="19.5" customHeight="1">
      <c r="A87" s="15"/>
      <c r="B87" s="768"/>
      <c r="C87" s="769"/>
      <c r="D87" s="750"/>
      <c r="E87" s="686"/>
      <c r="F87" s="686"/>
      <c r="G87" s="686"/>
      <c r="H87" s="686"/>
      <c r="I87" s="686"/>
      <c r="J87" s="686"/>
      <c r="K87" s="686"/>
      <c r="L87" s="686"/>
      <c r="M87" s="686"/>
    </row>
    <row r="88" spans="1:13" ht="19.5" customHeight="1">
      <c r="A88" s="15"/>
      <c r="B88" s="768"/>
      <c r="C88" s="769"/>
      <c r="D88" s="750"/>
      <c r="E88" s="686"/>
      <c r="F88" s="686"/>
      <c r="G88" s="686"/>
      <c r="H88" s="686"/>
      <c r="I88" s="686"/>
      <c r="J88" s="686"/>
      <c r="K88" s="686"/>
      <c r="L88" s="686"/>
      <c r="M88" s="686"/>
    </row>
    <row r="89" spans="1:13" ht="19.5" customHeight="1">
      <c r="A89" s="15"/>
      <c r="B89" s="768"/>
      <c r="C89" s="769"/>
      <c r="D89" s="750"/>
      <c r="E89" s="686"/>
      <c r="F89" s="686"/>
      <c r="G89" s="686"/>
      <c r="H89" s="686"/>
      <c r="I89" s="686"/>
      <c r="J89" s="686"/>
      <c r="K89" s="686"/>
      <c r="L89" s="686"/>
      <c r="M89" s="686"/>
    </row>
    <row r="90" spans="1:13" ht="19.5" customHeight="1">
      <c r="A90" s="15"/>
      <c r="B90" s="768"/>
      <c r="C90" s="769"/>
      <c r="D90" s="750"/>
      <c r="E90" s="686"/>
      <c r="F90" s="686"/>
      <c r="G90" s="686"/>
      <c r="H90" s="686"/>
      <c r="I90" s="686"/>
      <c r="J90" s="686"/>
      <c r="K90" s="686"/>
      <c r="L90" s="686"/>
      <c r="M90" s="686"/>
    </row>
    <row r="91" spans="1:14" ht="19.5" customHeight="1">
      <c r="A91" s="15"/>
      <c r="B91" s="768"/>
      <c r="C91" s="769"/>
      <c r="D91" s="778" t="s">
        <v>149</v>
      </c>
      <c r="E91" s="779"/>
      <c r="F91" s="779"/>
      <c r="G91" s="779"/>
      <c r="H91" s="779"/>
      <c r="I91" s="779"/>
      <c r="J91" s="779"/>
      <c r="K91" s="779"/>
      <c r="L91" s="779"/>
      <c r="M91" s="779"/>
      <c r="N91" s="32"/>
    </row>
    <row r="92" spans="1:14" ht="19.5" customHeight="1">
      <c r="A92" s="15"/>
      <c r="B92" s="768"/>
      <c r="C92" s="769"/>
      <c r="D92" s="780" t="s">
        <v>79</v>
      </c>
      <c r="E92" s="711"/>
      <c r="F92" s="711"/>
      <c r="G92" s="711"/>
      <c r="H92" s="711"/>
      <c r="I92" s="711"/>
      <c r="J92" s="711"/>
      <c r="K92" s="711"/>
      <c r="L92" s="711"/>
      <c r="M92" s="711"/>
      <c r="N92" s="32"/>
    </row>
    <row r="93" spans="1:13" ht="19.5" customHeight="1">
      <c r="A93" s="15"/>
      <c r="B93" s="768"/>
      <c r="C93" s="769"/>
      <c r="D93" s="753"/>
      <c r="E93" s="754"/>
      <c r="F93" s="754"/>
      <c r="G93" s="754"/>
      <c r="H93" s="754"/>
      <c r="I93" s="754"/>
      <c r="J93" s="754"/>
      <c r="K93" s="754"/>
      <c r="L93" s="754"/>
      <c r="M93" s="754"/>
    </row>
    <row r="94" spans="1:13" ht="19.5" customHeight="1">
      <c r="A94" s="15"/>
      <c r="B94" s="768"/>
      <c r="C94" s="769"/>
      <c r="D94" s="753"/>
      <c r="E94" s="754"/>
      <c r="F94" s="754"/>
      <c r="G94" s="754"/>
      <c r="H94" s="754"/>
      <c r="I94" s="754"/>
      <c r="J94" s="754"/>
      <c r="K94" s="754"/>
      <c r="L94" s="754"/>
      <c r="M94" s="754"/>
    </row>
    <row r="95" spans="1:13" ht="19.5" customHeight="1">
      <c r="A95" s="15"/>
      <c r="B95" s="768"/>
      <c r="C95" s="769"/>
      <c r="D95" s="753"/>
      <c r="E95" s="754"/>
      <c r="F95" s="754"/>
      <c r="G95" s="754"/>
      <c r="H95" s="754"/>
      <c r="I95" s="754"/>
      <c r="J95" s="754"/>
      <c r="K95" s="754"/>
      <c r="L95" s="754"/>
      <c r="M95" s="754"/>
    </row>
    <row r="96" spans="1:13" ht="19.5" customHeight="1">
      <c r="A96" s="15"/>
      <c r="B96" s="768"/>
      <c r="C96" s="769"/>
      <c r="D96" s="753"/>
      <c r="E96" s="754"/>
      <c r="F96" s="754"/>
      <c r="G96" s="754"/>
      <c r="H96" s="754"/>
      <c r="I96" s="754"/>
      <c r="J96" s="754"/>
      <c r="K96" s="754"/>
      <c r="L96" s="754"/>
      <c r="M96" s="754"/>
    </row>
    <row r="97" spans="1:13" ht="19.5" customHeight="1">
      <c r="A97" s="15"/>
      <c r="B97" s="768"/>
      <c r="C97" s="769"/>
      <c r="D97" s="753"/>
      <c r="E97" s="754"/>
      <c r="F97" s="754"/>
      <c r="G97" s="754"/>
      <c r="H97" s="754"/>
      <c r="I97" s="754"/>
      <c r="J97" s="754"/>
      <c r="K97" s="754"/>
      <c r="L97" s="754"/>
      <c r="M97" s="754"/>
    </row>
    <row r="98" spans="1:13" ht="19.5" customHeight="1">
      <c r="A98" s="15"/>
      <c r="B98" s="768"/>
      <c r="C98" s="769"/>
      <c r="D98" s="753"/>
      <c r="E98" s="754"/>
      <c r="F98" s="754"/>
      <c r="G98" s="754"/>
      <c r="H98" s="754"/>
      <c r="I98" s="754"/>
      <c r="J98" s="754"/>
      <c r="K98" s="754"/>
      <c r="L98" s="754"/>
      <c r="M98" s="754"/>
    </row>
    <row r="99" spans="1:13" ht="19.5" customHeight="1">
      <c r="A99" s="15"/>
      <c r="B99" s="768"/>
      <c r="C99" s="769"/>
      <c r="D99" s="753"/>
      <c r="E99" s="754"/>
      <c r="F99" s="754"/>
      <c r="G99" s="754"/>
      <c r="H99" s="754"/>
      <c r="I99" s="754"/>
      <c r="J99" s="754"/>
      <c r="K99" s="754"/>
      <c r="L99" s="754"/>
      <c r="M99" s="754"/>
    </row>
    <row r="100" spans="1:13" ht="19.5" customHeight="1">
      <c r="A100" s="15"/>
      <c r="B100" s="768"/>
      <c r="C100" s="769"/>
      <c r="D100" s="753"/>
      <c r="E100" s="754"/>
      <c r="F100" s="754"/>
      <c r="G100" s="754"/>
      <c r="H100" s="754"/>
      <c r="I100" s="754"/>
      <c r="J100" s="754"/>
      <c r="K100" s="754"/>
      <c r="L100" s="754"/>
      <c r="M100" s="754"/>
    </row>
    <row r="101" spans="1:13" ht="27.75" customHeight="1">
      <c r="A101" s="15"/>
      <c r="B101" s="768"/>
      <c r="C101" s="769"/>
      <c r="D101" s="776" t="s">
        <v>36</v>
      </c>
      <c r="E101" s="777"/>
      <c r="F101" s="777"/>
      <c r="G101" s="777"/>
      <c r="H101" s="777"/>
      <c r="I101" s="777"/>
      <c r="J101" s="777"/>
      <c r="K101" s="777"/>
      <c r="L101" s="777"/>
      <c r="M101" s="777"/>
    </row>
    <row r="102" spans="1:13" ht="19.5" customHeight="1">
      <c r="A102" s="15"/>
      <c r="B102" s="768"/>
      <c r="C102" s="769"/>
      <c r="D102" s="750"/>
      <c r="E102" s="686"/>
      <c r="F102" s="686"/>
      <c r="G102" s="686"/>
      <c r="H102" s="686"/>
      <c r="I102" s="686"/>
      <c r="J102" s="686"/>
      <c r="K102" s="686"/>
      <c r="L102" s="686"/>
      <c r="M102" s="686"/>
    </row>
    <row r="103" spans="1:13" ht="19.5" customHeight="1">
      <c r="A103" s="15"/>
      <c r="B103" s="768"/>
      <c r="C103" s="769"/>
      <c r="D103" s="750"/>
      <c r="E103" s="686"/>
      <c r="F103" s="686"/>
      <c r="G103" s="686"/>
      <c r="H103" s="686"/>
      <c r="I103" s="686"/>
      <c r="J103" s="686"/>
      <c r="K103" s="686"/>
      <c r="L103" s="686"/>
      <c r="M103" s="686"/>
    </row>
    <row r="104" spans="1:13" ht="19.5" customHeight="1">
      <c r="A104" s="15"/>
      <c r="B104" s="768"/>
      <c r="C104" s="769"/>
      <c r="D104" s="750"/>
      <c r="E104" s="686"/>
      <c r="F104" s="686"/>
      <c r="G104" s="686"/>
      <c r="H104" s="686"/>
      <c r="I104" s="686"/>
      <c r="J104" s="686"/>
      <c r="K104" s="686"/>
      <c r="L104" s="686"/>
      <c r="M104" s="686"/>
    </row>
    <row r="105" spans="1:13" ht="19.5" customHeight="1">
      <c r="A105" s="15"/>
      <c r="B105" s="768"/>
      <c r="C105" s="769"/>
      <c r="D105" s="750"/>
      <c r="E105" s="686"/>
      <c r="F105" s="686"/>
      <c r="G105" s="686"/>
      <c r="H105" s="686"/>
      <c r="I105" s="686"/>
      <c r="J105" s="686"/>
      <c r="K105" s="686"/>
      <c r="L105" s="686"/>
      <c r="M105" s="686"/>
    </row>
    <row r="106" spans="1:13" ht="19.5" customHeight="1">
      <c r="A106" s="15"/>
      <c r="B106" s="768"/>
      <c r="C106" s="769"/>
      <c r="D106" s="750"/>
      <c r="E106" s="686"/>
      <c r="F106" s="686"/>
      <c r="G106" s="686"/>
      <c r="H106" s="686"/>
      <c r="I106" s="686"/>
      <c r="J106" s="686"/>
      <c r="K106" s="686"/>
      <c r="L106" s="686"/>
      <c r="M106" s="686"/>
    </row>
    <row r="107" spans="1:13" ht="19.5" customHeight="1">
      <c r="A107" s="15"/>
      <c r="B107" s="768"/>
      <c r="C107" s="769"/>
      <c r="D107" s="750"/>
      <c r="E107" s="686"/>
      <c r="F107" s="686"/>
      <c r="G107" s="686"/>
      <c r="H107" s="686"/>
      <c r="I107" s="686"/>
      <c r="J107" s="686"/>
      <c r="K107" s="686"/>
      <c r="L107" s="686"/>
      <c r="M107" s="686"/>
    </row>
    <row r="108" spans="1:13" ht="19.5" customHeight="1">
      <c r="A108" s="15"/>
      <c r="B108" s="768"/>
      <c r="C108" s="769"/>
      <c r="D108" s="750"/>
      <c r="E108" s="686"/>
      <c r="F108" s="686"/>
      <c r="G108" s="686"/>
      <c r="H108" s="686"/>
      <c r="I108" s="686"/>
      <c r="J108" s="686"/>
      <c r="K108" s="686"/>
      <c r="L108" s="686"/>
      <c r="M108" s="686"/>
    </row>
    <row r="109" spans="1:13" ht="19.5" customHeight="1">
      <c r="A109" s="15"/>
      <c r="B109" s="768"/>
      <c r="C109" s="769"/>
      <c r="D109" s="750"/>
      <c r="E109" s="686"/>
      <c r="F109" s="686"/>
      <c r="G109" s="686"/>
      <c r="H109" s="686"/>
      <c r="I109" s="686"/>
      <c r="J109" s="686"/>
      <c r="K109" s="686"/>
      <c r="L109" s="686"/>
      <c r="M109" s="686"/>
    </row>
    <row r="110" spans="1:14" ht="24" customHeight="1">
      <c r="A110" s="15"/>
      <c r="B110" s="768"/>
      <c r="C110" s="769"/>
      <c r="D110" s="759" t="s">
        <v>37</v>
      </c>
      <c r="E110" s="760"/>
      <c r="F110" s="760"/>
      <c r="G110" s="760"/>
      <c r="H110" s="760"/>
      <c r="I110" s="760"/>
      <c r="J110" s="760"/>
      <c r="K110" s="760"/>
      <c r="L110" s="760"/>
      <c r="M110" s="760"/>
      <c r="N110" s="32"/>
    </row>
    <row r="111" spans="1:13" ht="19.5" customHeight="1">
      <c r="A111" s="15"/>
      <c r="B111" s="768"/>
      <c r="C111" s="769"/>
      <c r="D111" s="753"/>
      <c r="E111" s="754"/>
      <c r="F111" s="754"/>
      <c r="G111" s="754"/>
      <c r="H111" s="754"/>
      <c r="I111" s="754"/>
      <c r="J111" s="754"/>
      <c r="K111" s="754"/>
      <c r="L111" s="754"/>
      <c r="M111" s="754"/>
    </row>
    <row r="112" spans="1:13" ht="19.5" customHeight="1">
      <c r="A112" s="15"/>
      <c r="B112" s="768"/>
      <c r="C112" s="769"/>
      <c r="D112" s="753"/>
      <c r="E112" s="754"/>
      <c r="F112" s="754"/>
      <c r="G112" s="754"/>
      <c r="H112" s="754"/>
      <c r="I112" s="754"/>
      <c r="J112" s="754"/>
      <c r="K112" s="754"/>
      <c r="L112" s="754"/>
      <c r="M112" s="754"/>
    </row>
    <row r="113" spans="1:13" ht="19.5" customHeight="1">
      <c r="A113" s="15"/>
      <c r="B113" s="768"/>
      <c r="C113" s="769"/>
      <c r="D113" s="753"/>
      <c r="E113" s="754"/>
      <c r="F113" s="754"/>
      <c r="G113" s="754"/>
      <c r="H113" s="754"/>
      <c r="I113" s="754"/>
      <c r="J113" s="754"/>
      <c r="K113" s="754"/>
      <c r="L113" s="754"/>
      <c r="M113" s="754"/>
    </row>
    <row r="114" spans="1:13" ht="19.5" customHeight="1">
      <c r="A114" s="15"/>
      <c r="B114" s="768"/>
      <c r="C114" s="769"/>
      <c r="D114" s="753"/>
      <c r="E114" s="754"/>
      <c r="F114" s="754"/>
      <c r="G114" s="754"/>
      <c r="H114" s="754"/>
      <c r="I114" s="754"/>
      <c r="J114" s="754"/>
      <c r="K114" s="754"/>
      <c r="L114" s="754"/>
      <c r="M114" s="754"/>
    </row>
    <row r="115" spans="1:13" ht="19.5" customHeight="1">
      <c r="A115" s="15"/>
      <c r="B115" s="768"/>
      <c r="C115" s="769"/>
      <c r="D115" s="753"/>
      <c r="E115" s="754"/>
      <c r="F115" s="754"/>
      <c r="G115" s="754"/>
      <c r="H115" s="754"/>
      <c r="I115" s="754"/>
      <c r="J115" s="754"/>
      <c r="K115" s="754"/>
      <c r="L115" s="754"/>
      <c r="M115" s="754"/>
    </row>
    <row r="116" spans="1:13" ht="19.5" customHeight="1">
      <c r="A116" s="15"/>
      <c r="B116" s="768"/>
      <c r="C116" s="769"/>
      <c r="D116" s="753"/>
      <c r="E116" s="754"/>
      <c r="F116" s="754"/>
      <c r="G116" s="754"/>
      <c r="H116" s="754"/>
      <c r="I116" s="754"/>
      <c r="J116" s="754"/>
      <c r="K116" s="754"/>
      <c r="L116" s="754"/>
      <c r="M116" s="754"/>
    </row>
    <row r="117" spans="1:13" ht="19.5" customHeight="1">
      <c r="A117" s="15"/>
      <c r="B117" s="768"/>
      <c r="C117" s="769"/>
      <c r="D117" s="753"/>
      <c r="E117" s="754"/>
      <c r="F117" s="754"/>
      <c r="G117" s="754"/>
      <c r="H117" s="754"/>
      <c r="I117" s="754"/>
      <c r="J117" s="754"/>
      <c r="K117" s="754"/>
      <c r="L117" s="754"/>
      <c r="M117" s="754"/>
    </row>
    <row r="118" spans="1:13" ht="19.5" customHeight="1">
      <c r="A118" s="15"/>
      <c r="B118" s="768"/>
      <c r="C118" s="769"/>
      <c r="D118" s="753"/>
      <c r="E118" s="754"/>
      <c r="F118" s="754"/>
      <c r="G118" s="754"/>
      <c r="H118" s="754"/>
      <c r="I118" s="754"/>
      <c r="J118" s="754"/>
      <c r="K118" s="754"/>
      <c r="L118" s="754"/>
      <c r="M118" s="754"/>
    </row>
    <row r="119" spans="1:14" ht="24.75" customHeight="1">
      <c r="A119" s="15"/>
      <c r="B119" s="768"/>
      <c r="C119" s="769"/>
      <c r="D119" s="776" t="s">
        <v>38</v>
      </c>
      <c r="E119" s="781"/>
      <c r="F119" s="781"/>
      <c r="G119" s="781"/>
      <c r="H119" s="781"/>
      <c r="I119" s="781"/>
      <c r="J119" s="781"/>
      <c r="K119" s="781"/>
      <c r="L119" s="781"/>
      <c r="M119" s="781"/>
      <c r="N119" s="32"/>
    </row>
    <row r="120" spans="1:13" ht="19.5" customHeight="1">
      <c r="A120" s="15"/>
      <c r="B120" s="768"/>
      <c r="C120" s="769"/>
      <c r="D120" s="750"/>
      <c r="E120" s="686"/>
      <c r="F120" s="686"/>
      <c r="G120" s="686"/>
      <c r="H120" s="686"/>
      <c r="I120" s="686"/>
      <c r="J120" s="686"/>
      <c r="K120" s="686"/>
      <c r="L120" s="686"/>
      <c r="M120" s="686"/>
    </row>
    <row r="121" spans="1:13" ht="19.5" customHeight="1">
      <c r="A121" s="15"/>
      <c r="B121" s="768"/>
      <c r="C121" s="769"/>
      <c r="D121" s="750"/>
      <c r="E121" s="686"/>
      <c r="F121" s="686"/>
      <c r="G121" s="686"/>
      <c r="H121" s="686"/>
      <c r="I121" s="686"/>
      <c r="J121" s="686"/>
      <c r="K121" s="686"/>
      <c r="L121" s="686"/>
      <c r="M121" s="686"/>
    </row>
    <row r="122" spans="1:13" ht="19.5" customHeight="1">
      <c r="A122" s="15"/>
      <c r="B122" s="768"/>
      <c r="C122" s="769"/>
      <c r="D122" s="750"/>
      <c r="E122" s="686"/>
      <c r="F122" s="686"/>
      <c r="G122" s="686"/>
      <c r="H122" s="686"/>
      <c r="I122" s="686"/>
      <c r="J122" s="686"/>
      <c r="K122" s="686"/>
      <c r="L122" s="686"/>
      <c r="M122" s="686"/>
    </row>
    <row r="123" spans="1:13" ht="19.5" customHeight="1">
      <c r="A123" s="15"/>
      <c r="B123" s="768"/>
      <c r="C123" s="769"/>
      <c r="D123" s="750"/>
      <c r="E123" s="686"/>
      <c r="F123" s="686"/>
      <c r="G123" s="686"/>
      <c r="H123" s="686"/>
      <c r="I123" s="686"/>
      <c r="J123" s="686"/>
      <c r="K123" s="686"/>
      <c r="L123" s="686"/>
      <c r="M123" s="686"/>
    </row>
    <row r="124" spans="1:13" ht="19.5" customHeight="1">
      <c r="A124" s="15"/>
      <c r="B124" s="768"/>
      <c r="C124" s="769"/>
      <c r="D124" s="750"/>
      <c r="E124" s="686"/>
      <c r="F124" s="686"/>
      <c r="G124" s="686"/>
      <c r="H124" s="686"/>
      <c r="I124" s="686"/>
      <c r="J124" s="686"/>
      <c r="K124" s="686"/>
      <c r="L124" s="686"/>
      <c r="M124" s="686"/>
    </row>
    <row r="125" spans="1:13" ht="19.5" customHeight="1">
      <c r="A125" s="15"/>
      <c r="B125" s="768"/>
      <c r="C125" s="769"/>
      <c r="D125" s="750"/>
      <c r="E125" s="686"/>
      <c r="F125" s="686"/>
      <c r="G125" s="686"/>
      <c r="H125" s="686"/>
      <c r="I125" s="686"/>
      <c r="J125" s="686"/>
      <c r="K125" s="686"/>
      <c r="L125" s="686"/>
      <c r="M125" s="686"/>
    </row>
    <row r="126" spans="1:13" ht="19.5" customHeight="1">
      <c r="A126" s="15"/>
      <c r="B126" s="768"/>
      <c r="C126" s="769"/>
      <c r="D126" s="750"/>
      <c r="E126" s="686"/>
      <c r="F126" s="686"/>
      <c r="G126" s="686"/>
      <c r="H126" s="686"/>
      <c r="I126" s="686"/>
      <c r="J126" s="686"/>
      <c r="K126" s="686"/>
      <c r="L126" s="686"/>
      <c r="M126" s="686"/>
    </row>
    <row r="127" spans="1:13" ht="19.5" customHeight="1">
      <c r="A127" s="15"/>
      <c r="B127" s="768"/>
      <c r="C127" s="769"/>
      <c r="D127" s="750"/>
      <c r="E127" s="686"/>
      <c r="F127" s="686"/>
      <c r="G127" s="686"/>
      <c r="H127" s="686"/>
      <c r="I127" s="686"/>
      <c r="J127" s="686"/>
      <c r="K127" s="686"/>
      <c r="L127" s="686"/>
      <c r="M127" s="686"/>
    </row>
    <row r="128" spans="1:14" ht="26.25" customHeight="1">
      <c r="A128" s="15"/>
      <c r="B128" s="768"/>
      <c r="C128" s="769"/>
      <c r="D128" s="751" t="s">
        <v>39</v>
      </c>
      <c r="E128" s="752"/>
      <c r="F128" s="752"/>
      <c r="G128" s="752"/>
      <c r="H128" s="752"/>
      <c r="I128" s="752"/>
      <c r="J128" s="752"/>
      <c r="K128" s="752"/>
      <c r="L128" s="752"/>
      <c r="M128" s="752"/>
      <c r="N128" s="32"/>
    </row>
    <row r="129" spans="1:13" ht="19.5" customHeight="1">
      <c r="A129" s="15"/>
      <c r="B129" s="768"/>
      <c r="C129" s="769"/>
      <c r="D129" s="753"/>
      <c r="E129" s="754"/>
      <c r="F129" s="754"/>
      <c r="G129" s="754"/>
      <c r="H129" s="754"/>
      <c r="I129" s="754"/>
      <c r="J129" s="754"/>
      <c r="K129" s="754"/>
      <c r="L129" s="754"/>
      <c r="M129" s="754"/>
    </row>
    <row r="130" spans="1:13" ht="19.5" customHeight="1">
      <c r="A130" s="15"/>
      <c r="B130" s="768"/>
      <c r="C130" s="769"/>
      <c r="D130" s="753"/>
      <c r="E130" s="754"/>
      <c r="F130" s="754"/>
      <c r="G130" s="754"/>
      <c r="H130" s="754"/>
      <c r="I130" s="754"/>
      <c r="J130" s="754"/>
      <c r="K130" s="754"/>
      <c r="L130" s="754"/>
      <c r="M130" s="754"/>
    </row>
    <row r="131" spans="1:13" ht="19.5" customHeight="1">
      <c r="A131" s="15"/>
      <c r="B131" s="768"/>
      <c r="C131" s="769"/>
      <c r="D131" s="753"/>
      <c r="E131" s="754"/>
      <c r="F131" s="754"/>
      <c r="G131" s="754"/>
      <c r="H131" s="754"/>
      <c r="I131" s="754"/>
      <c r="J131" s="754"/>
      <c r="K131" s="754"/>
      <c r="L131" s="754"/>
      <c r="M131" s="754"/>
    </row>
    <row r="132" spans="1:13" ht="19.5" customHeight="1">
      <c r="A132" s="15"/>
      <c r="B132" s="768"/>
      <c r="C132" s="769"/>
      <c r="D132" s="753"/>
      <c r="E132" s="754"/>
      <c r="F132" s="754"/>
      <c r="G132" s="754"/>
      <c r="H132" s="754"/>
      <c r="I132" s="754"/>
      <c r="J132" s="754"/>
      <c r="K132" s="754"/>
      <c r="L132" s="754"/>
      <c r="M132" s="754"/>
    </row>
    <row r="133" spans="1:13" ht="19.5" customHeight="1">
      <c r="A133" s="15"/>
      <c r="B133" s="768"/>
      <c r="C133" s="769"/>
      <c r="D133" s="753"/>
      <c r="E133" s="754"/>
      <c r="F133" s="754"/>
      <c r="G133" s="754"/>
      <c r="H133" s="754"/>
      <c r="I133" s="754"/>
      <c r="J133" s="754"/>
      <c r="K133" s="754"/>
      <c r="L133" s="754"/>
      <c r="M133" s="754"/>
    </row>
    <row r="134" spans="1:14" ht="19.5" customHeight="1">
      <c r="A134" s="15"/>
      <c r="B134" s="768"/>
      <c r="C134" s="769"/>
      <c r="D134" s="753"/>
      <c r="E134" s="754"/>
      <c r="F134" s="754"/>
      <c r="G134" s="754"/>
      <c r="H134" s="754"/>
      <c r="I134" s="754"/>
      <c r="J134" s="754"/>
      <c r="K134" s="754"/>
      <c r="L134" s="754"/>
      <c r="M134" s="754"/>
      <c r="N134" s="22"/>
    </row>
    <row r="135" spans="1:14" ht="19.5" customHeight="1">
      <c r="A135" s="15"/>
      <c r="B135" s="768"/>
      <c r="C135" s="769"/>
      <c r="D135" s="753"/>
      <c r="E135" s="754"/>
      <c r="F135" s="754"/>
      <c r="G135" s="754"/>
      <c r="H135" s="754"/>
      <c r="I135" s="754"/>
      <c r="J135" s="754"/>
      <c r="K135" s="754"/>
      <c r="L135" s="754"/>
      <c r="M135" s="754"/>
      <c r="N135" s="22"/>
    </row>
    <row r="136" spans="1:13" ht="19.5" customHeight="1">
      <c r="A136" s="15"/>
      <c r="B136" s="768"/>
      <c r="C136" s="769"/>
      <c r="D136" s="753"/>
      <c r="E136" s="754"/>
      <c r="F136" s="754"/>
      <c r="G136" s="754"/>
      <c r="H136" s="754"/>
      <c r="I136" s="754"/>
      <c r="J136" s="754"/>
      <c r="K136" s="754"/>
      <c r="L136" s="754"/>
      <c r="M136" s="754"/>
    </row>
    <row r="137" spans="1:13" ht="24" customHeight="1">
      <c r="A137" s="32"/>
      <c r="B137" s="768"/>
      <c r="C137" s="769"/>
      <c r="D137" s="757" t="s">
        <v>538</v>
      </c>
      <c r="E137" s="758"/>
      <c r="F137" s="758"/>
      <c r="G137" s="758"/>
      <c r="H137" s="82"/>
      <c r="I137" s="82"/>
      <c r="J137" s="82"/>
      <c r="K137" s="82"/>
      <c r="L137" s="82"/>
      <c r="M137" s="82"/>
    </row>
    <row r="138" spans="1:13" ht="19.5" customHeight="1">
      <c r="A138" s="32"/>
      <c r="B138" s="768"/>
      <c r="C138" s="769"/>
      <c r="D138" s="750"/>
      <c r="E138" s="761"/>
      <c r="F138" s="761"/>
      <c r="G138" s="761"/>
      <c r="H138" s="761"/>
      <c r="I138" s="761"/>
      <c r="J138" s="761"/>
      <c r="K138" s="761"/>
      <c r="L138" s="761"/>
      <c r="M138" s="761"/>
    </row>
    <row r="139" spans="1:13" ht="19.5" customHeight="1">
      <c r="A139" s="32"/>
      <c r="B139" s="768"/>
      <c r="C139" s="769"/>
      <c r="D139" s="750"/>
      <c r="E139" s="761"/>
      <c r="F139" s="761"/>
      <c r="G139" s="761"/>
      <c r="H139" s="761"/>
      <c r="I139" s="761"/>
      <c r="J139" s="761"/>
      <c r="K139" s="761"/>
      <c r="L139" s="761"/>
      <c r="M139" s="761"/>
    </row>
    <row r="140" spans="1:13" ht="19.5" customHeight="1">
      <c r="A140" s="32"/>
      <c r="B140" s="768"/>
      <c r="C140" s="769"/>
      <c r="D140" s="750"/>
      <c r="E140" s="761"/>
      <c r="F140" s="761"/>
      <c r="G140" s="761"/>
      <c r="H140" s="761"/>
      <c r="I140" s="761"/>
      <c r="J140" s="761"/>
      <c r="K140" s="761"/>
      <c r="L140" s="761"/>
      <c r="M140" s="761"/>
    </row>
    <row r="141" spans="1:13" ht="19.5" customHeight="1">
      <c r="A141" s="32"/>
      <c r="B141" s="768"/>
      <c r="C141" s="769"/>
      <c r="D141" s="750"/>
      <c r="E141" s="761"/>
      <c r="F141" s="761"/>
      <c r="G141" s="761"/>
      <c r="H141" s="761"/>
      <c r="I141" s="761"/>
      <c r="J141" s="761"/>
      <c r="K141" s="761"/>
      <c r="L141" s="761"/>
      <c r="M141" s="761"/>
    </row>
    <row r="142" spans="1:13" ht="19.5" customHeight="1">
      <c r="A142" s="32"/>
      <c r="B142" s="768"/>
      <c r="C142" s="769"/>
      <c r="D142" s="750"/>
      <c r="E142" s="761"/>
      <c r="F142" s="761"/>
      <c r="G142" s="761"/>
      <c r="H142" s="761"/>
      <c r="I142" s="761"/>
      <c r="J142" s="761"/>
      <c r="K142" s="761"/>
      <c r="L142" s="761"/>
      <c r="M142" s="761"/>
    </row>
    <row r="143" spans="1:13" ht="19.5" customHeight="1">
      <c r="A143" s="32"/>
      <c r="B143" s="768"/>
      <c r="C143" s="769"/>
      <c r="D143" s="750"/>
      <c r="E143" s="761"/>
      <c r="F143" s="761"/>
      <c r="G143" s="761"/>
      <c r="H143" s="761"/>
      <c r="I143" s="761"/>
      <c r="J143" s="761"/>
      <c r="K143" s="761"/>
      <c r="L143" s="761"/>
      <c r="M143" s="761"/>
    </row>
    <row r="144" spans="1:13" ht="19.5" customHeight="1">
      <c r="A144" s="32"/>
      <c r="B144" s="768"/>
      <c r="C144" s="769"/>
      <c r="D144" s="750"/>
      <c r="E144" s="761"/>
      <c r="F144" s="761"/>
      <c r="G144" s="761"/>
      <c r="H144" s="761"/>
      <c r="I144" s="761"/>
      <c r="J144" s="761"/>
      <c r="K144" s="761"/>
      <c r="L144" s="761"/>
      <c r="M144" s="761"/>
    </row>
    <row r="145" spans="1:13" ht="19.5" customHeight="1">
      <c r="A145" s="32"/>
      <c r="B145" s="770"/>
      <c r="C145" s="771"/>
      <c r="D145" s="774"/>
      <c r="E145" s="775"/>
      <c r="F145" s="775"/>
      <c r="G145" s="775"/>
      <c r="H145" s="775"/>
      <c r="I145" s="775"/>
      <c r="J145" s="775"/>
      <c r="K145" s="775"/>
      <c r="L145" s="775"/>
      <c r="M145" s="775"/>
    </row>
    <row r="146" spans="1:13" ht="10.5" customHeight="1">
      <c r="A146" s="92"/>
      <c r="B146" s="15"/>
      <c r="C146" s="23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1:13" ht="18.75" customHeight="1">
      <c r="A147" s="32"/>
      <c r="B147" s="96"/>
      <c r="C147" s="96"/>
      <c r="D147" s="772" t="s">
        <v>93</v>
      </c>
      <c r="E147" s="773"/>
      <c r="F147" s="773"/>
      <c r="G147" s="773"/>
      <c r="H147" s="773"/>
      <c r="I147" s="773"/>
      <c r="J147" s="773"/>
      <c r="K147" s="773"/>
      <c r="L147" s="773"/>
      <c r="M147" s="773"/>
    </row>
    <row r="148" spans="1:13" ht="19.5" customHeight="1">
      <c r="A148" s="32"/>
      <c r="B148" s="59"/>
      <c r="C148" s="59"/>
      <c r="D148" s="753"/>
      <c r="E148" s="754"/>
      <c r="F148" s="754"/>
      <c r="G148" s="754"/>
      <c r="H148" s="754"/>
      <c r="I148" s="754"/>
      <c r="J148" s="754"/>
      <c r="K148" s="754"/>
      <c r="L148" s="754"/>
      <c r="M148" s="754"/>
    </row>
    <row r="149" spans="1:13" ht="19.5" customHeight="1">
      <c r="A149" s="32"/>
      <c r="B149" s="59"/>
      <c r="C149" s="59"/>
      <c r="D149" s="753"/>
      <c r="E149" s="754"/>
      <c r="F149" s="754"/>
      <c r="G149" s="754"/>
      <c r="H149" s="754"/>
      <c r="I149" s="754"/>
      <c r="J149" s="754"/>
      <c r="K149" s="754"/>
      <c r="L149" s="754"/>
      <c r="M149" s="754"/>
    </row>
    <row r="150" spans="1:13" ht="19.5" customHeight="1">
      <c r="A150" s="32"/>
      <c r="B150" s="59"/>
      <c r="C150" s="59"/>
      <c r="D150" s="753"/>
      <c r="E150" s="754"/>
      <c r="F150" s="754"/>
      <c r="G150" s="754"/>
      <c r="H150" s="754"/>
      <c r="I150" s="754"/>
      <c r="J150" s="754"/>
      <c r="K150" s="754"/>
      <c r="L150" s="754"/>
      <c r="M150" s="754"/>
    </row>
    <row r="151" spans="1:13" ht="19.5" customHeight="1">
      <c r="A151" s="32"/>
      <c r="B151" s="59"/>
      <c r="C151" s="59"/>
      <c r="D151" s="753"/>
      <c r="E151" s="754"/>
      <c r="F151" s="754"/>
      <c r="G151" s="754"/>
      <c r="H151" s="754"/>
      <c r="I151" s="754"/>
      <c r="J151" s="754"/>
      <c r="K151" s="754"/>
      <c r="L151" s="754"/>
      <c r="M151" s="754"/>
    </row>
    <row r="152" spans="1:13" ht="19.5" customHeight="1">
      <c r="A152" s="32"/>
      <c r="B152" s="59"/>
      <c r="C152" s="59"/>
      <c r="D152" s="753"/>
      <c r="E152" s="754"/>
      <c r="F152" s="754"/>
      <c r="G152" s="754"/>
      <c r="H152" s="754"/>
      <c r="I152" s="754"/>
      <c r="J152" s="754"/>
      <c r="K152" s="754"/>
      <c r="L152" s="754"/>
      <c r="M152" s="754"/>
    </row>
    <row r="153" spans="1:13" ht="19.5" customHeight="1">
      <c r="A153" s="32"/>
      <c r="B153" s="59"/>
      <c r="C153" s="59"/>
      <c r="D153" s="753"/>
      <c r="E153" s="754"/>
      <c r="F153" s="754"/>
      <c r="G153" s="754"/>
      <c r="H153" s="754"/>
      <c r="I153" s="754"/>
      <c r="J153" s="754"/>
      <c r="K153" s="754"/>
      <c r="L153" s="754"/>
      <c r="M153" s="754"/>
    </row>
    <row r="154" spans="1:13" ht="19.5" customHeight="1">
      <c r="A154" s="32"/>
      <c r="B154" s="59"/>
      <c r="C154" s="59"/>
      <c r="D154" s="753"/>
      <c r="E154" s="754"/>
      <c r="F154" s="754"/>
      <c r="G154" s="754"/>
      <c r="H154" s="754"/>
      <c r="I154" s="754"/>
      <c r="J154" s="754"/>
      <c r="K154" s="754"/>
      <c r="L154" s="754"/>
      <c r="M154" s="754"/>
    </row>
    <row r="155" spans="1:13" ht="19.5" customHeight="1">
      <c r="A155" s="32"/>
      <c r="B155" s="59"/>
      <c r="C155" s="59"/>
      <c r="D155" s="753"/>
      <c r="E155" s="754"/>
      <c r="F155" s="754"/>
      <c r="G155" s="754"/>
      <c r="H155" s="754"/>
      <c r="I155" s="754"/>
      <c r="J155" s="754"/>
      <c r="K155" s="754"/>
      <c r="L155" s="754"/>
      <c r="M155" s="754"/>
    </row>
    <row r="156" spans="1:13" ht="7.5" customHeight="1">
      <c r="A156" s="32"/>
      <c r="B156" s="59"/>
      <c r="C156" s="59"/>
      <c r="D156" s="762" t="s">
        <v>539</v>
      </c>
      <c r="E156" s="763"/>
      <c r="F156" s="763"/>
      <c r="G156" s="763"/>
      <c r="H156" s="61"/>
      <c r="I156" s="61"/>
      <c r="J156" s="61"/>
      <c r="K156" s="61"/>
      <c r="L156" s="61"/>
      <c r="M156" s="61"/>
    </row>
    <row r="157" spans="1:14" ht="13.5" customHeight="1">
      <c r="A157" s="32"/>
      <c r="B157" s="59"/>
      <c r="C157" s="59"/>
      <c r="D157" s="764"/>
      <c r="E157" s="765"/>
      <c r="F157" s="765"/>
      <c r="G157" s="765"/>
      <c r="H157" s="60"/>
      <c r="I157" s="60"/>
      <c r="J157" s="60"/>
      <c r="K157" s="60"/>
      <c r="L157" s="60"/>
      <c r="M157" s="60"/>
      <c r="N157" s="32"/>
    </row>
    <row r="158" spans="1:13" ht="19.5" customHeight="1">
      <c r="A158" s="32"/>
      <c r="B158" s="59"/>
      <c r="C158" s="59"/>
      <c r="D158" s="750"/>
      <c r="E158" s="761"/>
      <c r="F158" s="761"/>
      <c r="G158" s="761"/>
      <c r="H158" s="761"/>
      <c r="I158" s="761"/>
      <c r="J158" s="761"/>
      <c r="K158" s="761"/>
      <c r="L158" s="761"/>
      <c r="M158" s="761"/>
    </row>
    <row r="159" spans="1:13" ht="19.5" customHeight="1">
      <c r="A159" s="32"/>
      <c r="B159" s="59"/>
      <c r="C159" s="59"/>
      <c r="D159" s="750"/>
      <c r="E159" s="761"/>
      <c r="F159" s="761"/>
      <c r="G159" s="761"/>
      <c r="H159" s="761"/>
      <c r="I159" s="761"/>
      <c r="J159" s="761"/>
      <c r="K159" s="761"/>
      <c r="L159" s="761"/>
      <c r="M159" s="761"/>
    </row>
    <row r="160" spans="1:13" ht="19.5" customHeight="1">
      <c r="A160" s="32"/>
      <c r="B160" s="59"/>
      <c r="C160" s="59"/>
      <c r="D160" s="750"/>
      <c r="E160" s="761"/>
      <c r="F160" s="761"/>
      <c r="G160" s="761"/>
      <c r="H160" s="761"/>
      <c r="I160" s="761"/>
      <c r="J160" s="761"/>
      <c r="K160" s="761"/>
      <c r="L160" s="761"/>
      <c r="M160" s="761"/>
    </row>
    <row r="161" spans="1:13" ht="19.5" customHeight="1">
      <c r="A161" s="32"/>
      <c r="B161" s="59"/>
      <c r="C161" s="59"/>
      <c r="D161" s="750"/>
      <c r="E161" s="761"/>
      <c r="F161" s="761"/>
      <c r="G161" s="761"/>
      <c r="H161" s="761"/>
      <c r="I161" s="761"/>
      <c r="J161" s="761"/>
      <c r="K161" s="761"/>
      <c r="L161" s="761"/>
      <c r="M161" s="761"/>
    </row>
    <row r="162" spans="1:13" ht="19.5" customHeight="1">
      <c r="A162" s="32"/>
      <c r="B162" s="59"/>
      <c r="C162" s="59"/>
      <c r="D162" s="750"/>
      <c r="E162" s="761"/>
      <c r="F162" s="761"/>
      <c r="G162" s="761"/>
      <c r="H162" s="761"/>
      <c r="I162" s="761"/>
      <c r="J162" s="761"/>
      <c r="K162" s="761"/>
      <c r="L162" s="761"/>
      <c r="M162" s="761"/>
    </row>
    <row r="163" spans="1:13" ht="19.5" customHeight="1">
      <c r="A163" s="32"/>
      <c r="B163" s="59"/>
      <c r="C163" s="59"/>
      <c r="D163" s="750"/>
      <c r="E163" s="761"/>
      <c r="F163" s="761"/>
      <c r="G163" s="761"/>
      <c r="H163" s="761"/>
      <c r="I163" s="761"/>
      <c r="J163" s="761"/>
      <c r="K163" s="761"/>
      <c r="L163" s="761"/>
      <c r="M163" s="761"/>
    </row>
    <row r="164" spans="1:13" ht="19.5" customHeight="1">
      <c r="A164" s="32"/>
      <c r="B164" s="59"/>
      <c r="C164" s="59"/>
      <c r="D164" s="750"/>
      <c r="E164" s="761"/>
      <c r="F164" s="761"/>
      <c r="G164" s="761"/>
      <c r="H164" s="761"/>
      <c r="I164" s="761"/>
      <c r="J164" s="761"/>
      <c r="K164" s="761"/>
      <c r="L164" s="761"/>
      <c r="M164" s="761"/>
    </row>
    <row r="165" spans="1:13" ht="19.5" customHeight="1">
      <c r="A165" s="32"/>
      <c r="B165" s="59"/>
      <c r="C165" s="59"/>
      <c r="D165" s="750"/>
      <c r="E165" s="761"/>
      <c r="F165" s="761"/>
      <c r="G165" s="761"/>
      <c r="H165" s="761"/>
      <c r="I165" s="761"/>
      <c r="J165" s="761"/>
      <c r="K165" s="761"/>
      <c r="L165" s="761"/>
      <c r="M165" s="761"/>
    </row>
    <row r="166" spans="2:13" ht="15">
      <c r="B166" s="60"/>
      <c r="C166" s="60"/>
      <c r="D166" s="62"/>
      <c r="E166" s="60"/>
      <c r="F166" s="60"/>
      <c r="G166" s="60"/>
      <c r="H166" s="60"/>
      <c r="I166" s="60"/>
      <c r="J166" s="60"/>
      <c r="K166" s="60"/>
      <c r="L166" s="60"/>
      <c r="M166" s="60"/>
    </row>
    <row r="167" ht="15">
      <c r="J167" s="22"/>
    </row>
  </sheetData>
  <sheetProtection/>
  <mergeCells count="103">
    <mergeCell ref="D74:M81"/>
    <mergeCell ref="D54:M54"/>
    <mergeCell ref="D52:M52"/>
    <mergeCell ref="D53:M53"/>
    <mergeCell ref="D49:M49"/>
    <mergeCell ref="D51:M51"/>
    <mergeCell ref="D67:M67"/>
    <mergeCell ref="D73:M73"/>
    <mergeCell ref="D71:M71"/>
    <mergeCell ref="D70:M70"/>
    <mergeCell ref="D11:M11"/>
    <mergeCell ref="D10:E10"/>
    <mergeCell ref="I10:M10"/>
    <mergeCell ref="D13:M13"/>
    <mergeCell ref="D15:M15"/>
    <mergeCell ref="D29:M29"/>
    <mergeCell ref="D16:M16"/>
    <mergeCell ref="D17:M17"/>
    <mergeCell ref="D14:M14"/>
    <mergeCell ref="D68:M68"/>
    <mergeCell ref="D69:M69"/>
    <mergeCell ref="D64:E64"/>
    <mergeCell ref="D4:K4"/>
    <mergeCell ref="D5:K5"/>
    <mergeCell ref="D31:M31"/>
    <mergeCell ref="D48:M48"/>
    <mergeCell ref="D37:M37"/>
    <mergeCell ref="D38:M45"/>
    <mergeCell ref="D50:M50"/>
    <mergeCell ref="D47:M47"/>
    <mergeCell ref="D9:M9"/>
    <mergeCell ref="D12:M12"/>
    <mergeCell ref="D18:M18"/>
    <mergeCell ref="D20:M27"/>
    <mergeCell ref="D19:M19"/>
    <mergeCell ref="D30:M30"/>
    <mergeCell ref="D32:M32"/>
    <mergeCell ref="D33:M33"/>
    <mergeCell ref="D34:M34"/>
    <mergeCell ref="D35:M35"/>
    <mergeCell ref="D36:M36"/>
    <mergeCell ref="D46:E46"/>
    <mergeCell ref="D86:M86"/>
    <mergeCell ref="D88:M88"/>
    <mergeCell ref="D89:M89"/>
    <mergeCell ref="D85:M85"/>
    <mergeCell ref="D84:M84"/>
    <mergeCell ref="D82:I82"/>
    <mergeCell ref="D83:M83"/>
    <mergeCell ref="D92:M92"/>
    <mergeCell ref="D163:M163"/>
    <mergeCell ref="D124:M124"/>
    <mergeCell ref="D125:M125"/>
    <mergeCell ref="D104:M104"/>
    <mergeCell ref="D119:M119"/>
    <mergeCell ref="D123:M123"/>
    <mergeCell ref="D122:M122"/>
    <mergeCell ref="D121:M121"/>
    <mergeCell ref="D103:M103"/>
    <mergeCell ref="D101:M101"/>
    <mergeCell ref="D102:M102"/>
    <mergeCell ref="D91:M91"/>
    <mergeCell ref="D164:M164"/>
    <mergeCell ref="D165:M165"/>
    <mergeCell ref="D158:M158"/>
    <mergeCell ref="D159:M159"/>
    <mergeCell ref="D160:M160"/>
    <mergeCell ref="D161:M161"/>
    <mergeCell ref="D129:M136"/>
    <mergeCell ref="D147:M147"/>
    <mergeCell ref="D148:M155"/>
    <mergeCell ref="D140:M140"/>
    <mergeCell ref="D139:M139"/>
    <mergeCell ref="D145:M145"/>
    <mergeCell ref="D142:M142"/>
    <mergeCell ref="D143:M143"/>
    <mergeCell ref="D162:M162"/>
    <mergeCell ref="D156:G157"/>
    <mergeCell ref="D144:M144"/>
    <mergeCell ref="B9:C145"/>
    <mergeCell ref="D141:M141"/>
    <mergeCell ref="D137:G137"/>
    <mergeCell ref="D72:M72"/>
    <mergeCell ref="D138:M138"/>
    <mergeCell ref="D65:M65"/>
    <mergeCell ref="D66:M66"/>
    <mergeCell ref="D111:M118"/>
    <mergeCell ref="D105:M105"/>
    <mergeCell ref="D108:M108"/>
    <mergeCell ref="D109:M109"/>
    <mergeCell ref="D106:M106"/>
    <mergeCell ref="D107:M107"/>
    <mergeCell ref="D110:M110"/>
    <mergeCell ref="D126:M126"/>
    <mergeCell ref="D127:M127"/>
    <mergeCell ref="D128:M128"/>
    <mergeCell ref="D56:M63"/>
    <mergeCell ref="D55:M55"/>
    <mergeCell ref="D28:M28"/>
    <mergeCell ref="D90:M90"/>
    <mergeCell ref="D87:M87"/>
    <mergeCell ref="D120:M120"/>
    <mergeCell ref="D93:M100"/>
  </mergeCells>
  <printOptions/>
  <pageMargins left="0.15748031496062992" right="0.1968503937007874" top="0.7480314960629921" bottom="0.3937007874015748" header="0.31496062992125984" footer="0.31496062992125984"/>
  <pageSetup horizontalDpi="600" verticalDpi="6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4:K80"/>
  <sheetViews>
    <sheetView zoomScale="80" zoomScaleNormal="80" zoomScalePageLayoutView="0" workbookViewId="0" topLeftCell="A1">
      <selection activeCell="E53" sqref="E53:F53"/>
    </sheetView>
  </sheetViews>
  <sheetFormatPr defaultColWidth="0" defaultRowHeight="15"/>
  <cols>
    <col min="1" max="1" width="11.421875" style="0" customWidth="1"/>
    <col min="2" max="2" width="12.421875" style="0" customWidth="1"/>
    <col min="3" max="4" width="11.421875" style="0" customWidth="1"/>
    <col min="5" max="5" width="14.7109375" style="0" customWidth="1"/>
    <col min="6" max="6" width="18.7109375" style="0" customWidth="1"/>
    <col min="7" max="7" width="18.57421875" style="0" customWidth="1"/>
    <col min="8" max="8" width="11.7109375" style="0" customWidth="1"/>
    <col min="9" max="9" width="13.57421875" style="0" customWidth="1"/>
    <col min="10" max="10" width="23.57421875" style="0" customWidth="1"/>
    <col min="11" max="11" width="11.421875" style="0" customWidth="1"/>
    <col min="12" max="16384" width="0" style="0" hidden="1" customWidth="1"/>
  </cols>
  <sheetData>
    <row r="1" ht="15" customHeight="1"/>
    <row r="2" ht="15" customHeight="1"/>
    <row r="3" ht="15.75" customHeight="1" thickBot="1"/>
    <row r="4" spans="4:9" ht="31.5" customHeight="1" thickBot="1" thickTop="1">
      <c r="D4" s="657" t="s">
        <v>153</v>
      </c>
      <c r="E4" s="657"/>
      <c r="F4" s="657"/>
      <c r="G4" s="657"/>
      <c r="H4" s="657"/>
      <c r="I4" s="657"/>
    </row>
    <row r="5" spans="4:9" ht="18" customHeight="1" thickTop="1">
      <c r="D5" s="743" t="s">
        <v>81</v>
      </c>
      <c r="E5" s="743"/>
      <c r="F5" s="743"/>
      <c r="G5" s="743"/>
      <c r="H5" s="743"/>
      <c r="I5" s="743"/>
    </row>
    <row r="6" spans="4:7" ht="9" customHeight="1">
      <c r="D6" s="33"/>
      <c r="E6" s="33"/>
      <c r="F6" s="33"/>
      <c r="G6" s="33"/>
    </row>
    <row r="7" spans="2:10" ht="9" customHeight="1">
      <c r="B7" s="54"/>
      <c r="C7" s="54"/>
      <c r="D7" s="54"/>
      <c r="E7" s="54"/>
      <c r="F7" s="54"/>
      <c r="G7" s="54"/>
      <c r="H7" s="54"/>
      <c r="I7" s="54"/>
      <c r="J7" s="54"/>
    </row>
    <row r="8" spans="1:11" ht="12.75" customHeight="1">
      <c r="A8" s="17"/>
      <c r="B8" s="32"/>
      <c r="C8" s="32"/>
      <c r="D8" s="32"/>
      <c r="E8" s="32"/>
      <c r="F8" s="32"/>
      <c r="G8" s="32"/>
      <c r="H8" s="32"/>
      <c r="I8" s="32"/>
      <c r="J8" s="32"/>
      <c r="K8" s="17"/>
    </row>
    <row r="9" spans="1:11" ht="22.5" customHeight="1">
      <c r="A9" s="32"/>
      <c r="B9" s="829" t="s">
        <v>579</v>
      </c>
      <c r="C9" s="830"/>
      <c r="D9" s="830"/>
      <c r="E9" s="75"/>
      <c r="F9" s="65"/>
      <c r="G9" s="65"/>
      <c r="H9" s="832" t="s">
        <v>527</v>
      </c>
      <c r="I9" s="832"/>
      <c r="J9" s="832"/>
      <c r="K9" s="32"/>
    </row>
    <row r="10" spans="1:11" ht="18" customHeight="1">
      <c r="A10" s="32"/>
      <c r="B10" s="831"/>
      <c r="C10" s="831"/>
      <c r="D10" s="831"/>
      <c r="E10" s="64"/>
      <c r="F10" s="51"/>
      <c r="G10" s="51"/>
      <c r="H10" s="833"/>
      <c r="I10" s="833"/>
      <c r="J10" s="833"/>
      <c r="K10" s="17"/>
    </row>
    <row r="11" spans="1:11" ht="15.75" customHeight="1">
      <c r="A11" s="32"/>
      <c r="B11" s="74"/>
      <c r="C11" s="51"/>
      <c r="D11" s="51"/>
      <c r="E11" s="826" t="s">
        <v>94</v>
      </c>
      <c r="F11" s="827"/>
      <c r="G11" s="51"/>
      <c r="H11" s="51"/>
      <c r="I11" s="51"/>
      <c r="J11" s="51"/>
      <c r="K11" s="17"/>
    </row>
    <row r="12" spans="1:10" ht="15">
      <c r="A12" s="32"/>
      <c r="B12" s="51"/>
      <c r="C12" s="51"/>
      <c r="D12" s="51"/>
      <c r="E12" s="824" t="s">
        <v>77</v>
      </c>
      <c r="F12" s="825"/>
      <c r="G12" s="825"/>
      <c r="H12" s="825"/>
      <c r="I12" s="825"/>
      <c r="J12" s="825"/>
    </row>
    <row r="13" spans="1:10" ht="22.5" customHeight="1">
      <c r="A13" s="32"/>
      <c r="B13" s="51"/>
      <c r="C13" s="51"/>
      <c r="D13" s="51"/>
      <c r="E13" s="824"/>
      <c r="F13" s="825"/>
      <c r="G13" s="825"/>
      <c r="H13" s="825"/>
      <c r="I13" s="825"/>
      <c r="J13" s="825"/>
    </row>
    <row r="14" spans="1:10" ht="15.75">
      <c r="A14" s="32"/>
      <c r="B14" s="74"/>
      <c r="C14" s="74"/>
      <c r="D14" s="74"/>
      <c r="E14" s="826" t="s">
        <v>95</v>
      </c>
      <c r="F14" s="827"/>
      <c r="G14" s="51"/>
      <c r="H14" s="51"/>
      <c r="I14" s="51"/>
      <c r="J14" s="51"/>
    </row>
    <row r="15" spans="1:10" ht="15">
      <c r="A15" s="32"/>
      <c r="B15" s="74"/>
      <c r="C15" s="74"/>
      <c r="D15" s="74"/>
      <c r="E15" s="824" t="s">
        <v>77</v>
      </c>
      <c r="F15" s="825"/>
      <c r="G15" s="825"/>
      <c r="H15" s="825"/>
      <c r="I15" s="825"/>
      <c r="J15" s="825"/>
    </row>
    <row r="16" spans="1:10" ht="15">
      <c r="A16" s="32"/>
      <c r="B16" s="74"/>
      <c r="C16" s="74"/>
      <c r="D16" s="74"/>
      <c r="E16" s="824"/>
      <c r="F16" s="825"/>
      <c r="G16" s="825"/>
      <c r="H16" s="825"/>
      <c r="I16" s="825"/>
      <c r="J16" s="825"/>
    </row>
    <row r="17" spans="1:10" ht="15.75">
      <c r="A17" s="32"/>
      <c r="B17" s="74"/>
      <c r="C17" s="74"/>
      <c r="D17" s="74"/>
      <c r="E17" s="826" t="s">
        <v>92</v>
      </c>
      <c r="F17" s="827"/>
      <c r="G17" s="51"/>
      <c r="H17" s="51"/>
      <c r="I17" s="51"/>
      <c r="J17" s="51"/>
    </row>
    <row r="18" spans="1:10" ht="15">
      <c r="A18" s="32"/>
      <c r="B18" s="74"/>
      <c r="C18" s="74"/>
      <c r="D18" s="74"/>
      <c r="E18" s="824" t="s">
        <v>77</v>
      </c>
      <c r="F18" s="825"/>
      <c r="G18" s="825"/>
      <c r="H18" s="825"/>
      <c r="I18" s="825"/>
      <c r="J18" s="825"/>
    </row>
    <row r="19" spans="1:10" ht="33" customHeight="1">
      <c r="A19" s="32"/>
      <c r="B19" s="74"/>
      <c r="C19" s="74"/>
      <c r="D19" s="74"/>
      <c r="E19" s="824"/>
      <c r="F19" s="825"/>
      <c r="G19" s="825"/>
      <c r="H19" s="825"/>
      <c r="I19" s="825"/>
      <c r="J19" s="825"/>
    </row>
    <row r="20" spans="1:10" ht="31.5" customHeight="1">
      <c r="A20" s="32"/>
      <c r="B20" s="51"/>
      <c r="C20" s="51"/>
      <c r="D20" s="51"/>
      <c r="E20" s="826" t="s">
        <v>96</v>
      </c>
      <c r="F20" s="827"/>
      <c r="G20" s="51"/>
      <c r="H20" s="51"/>
      <c r="I20" s="51"/>
      <c r="J20" s="51"/>
    </row>
    <row r="21" spans="1:10" ht="15">
      <c r="A21" s="32"/>
      <c r="B21" s="51"/>
      <c r="C21" s="51"/>
      <c r="D21" s="51"/>
      <c r="E21" s="824" t="s">
        <v>77</v>
      </c>
      <c r="F21" s="825"/>
      <c r="G21" s="825"/>
      <c r="H21" s="825"/>
      <c r="I21" s="825"/>
      <c r="J21" s="825"/>
    </row>
    <row r="22" spans="1:10" ht="38.25" customHeight="1">
      <c r="A22" s="32"/>
      <c r="B22" s="51"/>
      <c r="C22" s="51"/>
      <c r="D22" s="51"/>
      <c r="E22" s="824"/>
      <c r="F22" s="825"/>
      <c r="G22" s="825"/>
      <c r="H22" s="825"/>
      <c r="I22" s="825"/>
      <c r="J22" s="825"/>
    </row>
    <row r="23" spans="1:10" ht="33" customHeight="1">
      <c r="A23" s="32"/>
      <c r="B23" s="51"/>
      <c r="C23" s="51"/>
      <c r="D23" s="51"/>
      <c r="E23" s="826" t="s">
        <v>97</v>
      </c>
      <c r="F23" s="827"/>
      <c r="G23" s="51"/>
      <c r="H23" s="51"/>
      <c r="I23" s="51"/>
      <c r="J23" s="51"/>
    </row>
    <row r="24" spans="1:10" ht="15">
      <c r="A24" s="32"/>
      <c r="B24" s="51"/>
      <c r="C24" s="51"/>
      <c r="D24" s="51"/>
      <c r="E24" s="824" t="s">
        <v>77</v>
      </c>
      <c r="F24" s="825"/>
      <c r="G24" s="825"/>
      <c r="H24" s="825"/>
      <c r="I24" s="825"/>
      <c r="J24" s="825"/>
    </row>
    <row r="25" spans="1:10" ht="19.5" customHeight="1">
      <c r="A25" s="32"/>
      <c r="B25" s="51"/>
      <c r="C25" s="51"/>
      <c r="D25" s="51"/>
      <c r="E25" s="824"/>
      <c r="F25" s="825"/>
      <c r="G25" s="825"/>
      <c r="H25" s="825"/>
      <c r="I25" s="825"/>
      <c r="J25" s="825"/>
    </row>
    <row r="26" spans="1:10" ht="15">
      <c r="A26" s="32"/>
      <c r="B26" s="51"/>
      <c r="C26" s="51"/>
      <c r="D26" s="51"/>
      <c r="E26" s="826" t="s">
        <v>98</v>
      </c>
      <c r="F26" s="827"/>
      <c r="G26" s="51"/>
      <c r="H26" s="51"/>
      <c r="I26" s="51"/>
      <c r="J26" s="51"/>
    </row>
    <row r="27" spans="1:10" ht="15">
      <c r="A27" s="32"/>
      <c r="B27" s="51"/>
      <c r="C27" s="51"/>
      <c r="D27" s="51"/>
      <c r="E27" s="824" t="s">
        <v>77</v>
      </c>
      <c r="F27" s="825"/>
      <c r="G27" s="825"/>
      <c r="H27" s="825"/>
      <c r="I27" s="825"/>
      <c r="J27" s="825"/>
    </row>
    <row r="28" spans="1:10" ht="73.5" customHeight="1">
      <c r="A28" s="32"/>
      <c r="B28" s="51"/>
      <c r="C28" s="51"/>
      <c r="D28" s="51"/>
      <c r="E28" s="824"/>
      <c r="F28" s="825"/>
      <c r="G28" s="825"/>
      <c r="H28" s="825"/>
      <c r="I28" s="825"/>
      <c r="J28" s="825"/>
    </row>
    <row r="29" spans="1:10" ht="32.25" customHeight="1">
      <c r="A29" s="32"/>
      <c r="B29" s="51"/>
      <c r="C29" s="51"/>
      <c r="D29" s="51"/>
      <c r="E29" s="826" t="s">
        <v>99</v>
      </c>
      <c r="F29" s="827"/>
      <c r="G29" s="51"/>
      <c r="H29" s="51"/>
      <c r="I29" s="51"/>
      <c r="J29" s="51"/>
    </row>
    <row r="30" spans="1:10" ht="15">
      <c r="A30" s="32"/>
      <c r="B30" s="51"/>
      <c r="C30" s="51"/>
      <c r="D30" s="51"/>
      <c r="E30" s="824" t="s">
        <v>77</v>
      </c>
      <c r="F30" s="825"/>
      <c r="G30" s="825"/>
      <c r="H30" s="825"/>
      <c r="I30" s="825"/>
      <c r="J30" s="825"/>
    </row>
    <row r="31" spans="1:10" ht="89.25" customHeight="1">
      <c r="A31" s="32"/>
      <c r="B31" s="51"/>
      <c r="C31" s="51"/>
      <c r="D31" s="51"/>
      <c r="E31" s="824"/>
      <c r="F31" s="825"/>
      <c r="G31" s="825"/>
      <c r="H31" s="825"/>
      <c r="I31" s="825"/>
      <c r="J31" s="825"/>
    </row>
    <row r="32" spans="1:10" ht="32.25" customHeight="1">
      <c r="A32" s="32"/>
      <c r="B32" s="51"/>
      <c r="C32" s="51"/>
      <c r="D32" s="51"/>
      <c r="E32" s="826" t="s">
        <v>100</v>
      </c>
      <c r="F32" s="827"/>
      <c r="G32" s="51"/>
      <c r="H32" s="51"/>
      <c r="I32" s="51"/>
      <c r="J32" s="51"/>
    </row>
    <row r="33" spans="1:10" ht="15">
      <c r="A33" s="32"/>
      <c r="B33" s="51"/>
      <c r="C33" s="51"/>
      <c r="D33" s="51"/>
      <c r="E33" s="824" t="s">
        <v>77</v>
      </c>
      <c r="F33" s="825"/>
      <c r="G33" s="825"/>
      <c r="H33" s="825"/>
      <c r="I33" s="825"/>
      <c r="J33" s="825"/>
    </row>
    <row r="34" spans="1:10" ht="62.25" customHeight="1">
      <c r="A34" s="32"/>
      <c r="B34" s="57"/>
      <c r="C34" s="57"/>
      <c r="D34" s="57"/>
      <c r="E34" s="847"/>
      <c r="F34" s="848"/>
      <c r="G34" s="848"/>
      <c r="H34" s="848"/>
      <c r="I34" s="848"/>
      <c r="J34" s="848"/>
    </row>
    <row r="35" spans="2:10" ht="26.25" customHeight="1">
      <c r="B35" s="702" t="s">
        <v>532</v>
      </c>
      <c r="C35" s="702"/>
      <c r="D35" s="702"/>
      <c r="E35" s="702"/>
      <c r="F35" s="702"/>
      <c r="G35" s="702"/>
      <c r="H35" s="702"/>
      <c r="I35" s="702"/>
      <c r="J35" s="702"/>
    </row>
    <row r="36" spans="1:10" ht="9.75" customHeight="1">
      <c r="A36" s="32"/>
      <c r="B36" s="660" t="s">
        <v>580</v>
      </c>
      <c r="C36" s="660"/>
      <c r="D36" s="678"/>
      <c r="E36" s="835" t="s">
        <v>540</v>
      </c>
      <c r="F36" s="836"/>
      <c r="G36" s="835" t="s">
        <v>103</v>
      </c>
      <c r="H36" s="836"/>
      <c r="I36" s="849" t="s">
        <v>104</v>
      </c>
      <c r="J36" s="849"/>
    </row>
    <row r="37" spans="2:10" ht="9" customHeight="1">
      <c r="B37" s="661"/>
      <c r="C37" s="661"/>
      <c r="D37" s="679"/>
      <c r="E37" s="837"/>
      <c r="F37" s="838"/>
      <c r="G37" s="837"/>
      <c r="H37" s="838"/>
      <c r="I37" s="850"/>
      <c r="J37" s="850"/>
    </row>
    <row r="38" spans="2:10" ht="15" customHeight="1">
      <c r="B38" s="661"/>
      <c r="C38" s="661"/>
      <c r="D38" s="679"/>
      <c r="E38" s="748" t="s">
        <v>77</v>
      </c>
      <c r="F38" s="834"/>
      <c r="G38" s="748" t="s">
        <v>77</v>
      </c>
      <c r="H38" s="834"/>
      <c r="I38" s="748" t="s">
        <v>77</v>
      </c>
      <c r="J38" s="749"/>
    </row>
    <row r="39" spans="1:10" ht="15">
      <c r="A39" s="32"/>
      <c r="B39" s="661"/>
      <c r="C39" s="661"/>
      <c r="D39" s="679"/>
      <c r="E39" s="698"/>
      <c r="F39" s="800"/>
      <c r="G39" s="698"/>
      <c r="H39" s="800"/>
      <c r="I39" s="698"/>
      <c r="J39" s="675"/>
    </row>
    <row r="40" spans="1:10" ht="15">
      <c r="A40" s="32"/>
      <c r="B40" s="59"/>
      <c r="C40" s="59"/>
      <c r="D40" s="59"/>
      <c r="E40" s="698"/>
      <c r="F40" s="800"/>
      <c r="G40" s="698"/>
      <c r="H40" s="800"/>
      <c r="I40" s="698"/>
      <c r="J40" s="675"/>
    </row>
    <row r="41" spans="1:10" ht="21.75" customHeight="1">
      <c r="A41" s="32"/>
      <c r="B41" s="59"/>
      <c r="C41" s="59"/>
      <c r="D41" s="59"/>
      <c r="E41" s="698"/>
      <c r="F41" s="800"/>
      <c r="G41" s="698"/>
      <c r="H41" s="800"/>
      <c r="I41" s="698"/>
      <c r="J41" s="675"/>
    </row>
    <row r="42" spans="1:10" ht="29.25" customHeight="1">
      <c r="A42" s="50"/>
      <c r="B42" s="59"/>
      <c r="C42" s="59"/>
      <c r="D42" s="59"/>
      <c r="E42" s="698"/>
      <c r="F42" s="800"/>
      <c r="G42" s="698"/>
      <c r="H42" s="800"/>
      <c r="I42" s="698"/>
      <c r="J42" s="675"/>
    </row>
    <row r="43" spans="1:10" ht="29.25" customHeight="1">
      <c r="A43" s="50"/>
      <c r="B43" s="59"/>
      <c r="C43" s="59"/>
      <c r="D43" s="59"/>
      <c r="E43" s="698" t="s">
        <v>77</v>
      </c>
      <c r="F43" s="800"/>
      <c r="G43" s="698" t="s">
        <v>77</v>
      </c>
      <c r="H43" s="800"/>
      <c r="I43" s="698" t="s">
        <v>77</v>
      </c>
      <c r="J43" s="675"/>
    </row>
    <row r="44" spans="1:10" ht="29.25" customHeight="1">
      <c r="A44" s="32"/>
      <c r="B44" s="60"/>
      <c r="C44" s="60"/>
      <c r="D44" s="60"/>
      <c r="E44" s="822" t="s">
        <v>77</v>
      </c>
      <c r="F44" s="823"/>
      <c r="G44" s="822" t="s">
        <v>77</v>
      </c>
      <c r="H44" s="823"/>
      <c r="I44" s="822" t="s">
        <v>77</v>
      </c>
      <c r="J44" s="844"/>
    </row>
    <row r="45" spans="2:10" ht="14.25" customHeight="1">
      <c r="B45" s="779" t="s">
        <v>581</v>
      </c>
      <c r="C45" s="802"/>
      <c r="D45" s="803"/>
      <c r="E45" s="806" t="s">
        <v>43</v>
      </c>
      <c r="F45" s="807"/>
      <c r="G45" s="810" t="s">
        <v>105</v>
      </c>
      <c r="H45" s="811"/>
      <c r="I45" s="811"/>
      <c r="J45" s="811"/>
    </row>
    <row r="46" spans="2:10" ht="5.25" customHeight="1">
      <c r="B46" s="804"/>
      <c r="C46" s="804"/>
      <c r="D46" s="805"/>
      <c r="E46" s="808"/>
      <c r="F46" s="809"/>
      <c r="G46" s="812"/>
      <c r="H46" s="813"/>
      <c r="I46" s="813"/>
      <c r="J46" s="813"/>
    </row>
    <row r="47" spans="2:10" ht="18" customHeight="1">
      <c r="B47" s="804"/>
      <c r="C47" s="804"/>
      <c r="D47" s="805"/>
      <c r="E47" s="792" t="s">
        <v>77</v>
      </c>
      <c r="F47" s="793"/>
      <c r="G47" s="794" t="s">
        <v>77</v>
      </c>
      <c r="H47" s="795"/>
      <c r="I47" s="795"/>
      <c r="J47" s="795"/>
    </row>
    <row r="48" spans="2:10" ht="12" customHeight="1">
      <c r="B48" s="804"/>
      <c r="C48" s="804"/>
      <c r="D48" s="805"/>
      <c r="E48" s="814" t="s">
        <v>77</v>
      </c>
      <c r="F48" s="815"/>
      <c r="G48" s="814" t="s">
        <v>77</v>
      </c>
      <c r="H48" s="820"/>
      <c r="I48" s="820"/>
      <c r="J48" s="820"/>
    </row>
    <row r="49" spans="1:10" ht="15">
      <c r="A49" s="32"/>
      <c r="B49" s="15"/>
      <c r="C49" s="15"/>
      <c r="D49" s="15"/>
      <c r="E49" s="816"/>
      <c r="F49" s="817"/>
      <c r="G49" s="816"/>
      <c r="H49" s="821"/>
      <c r="I49" s="821"/>
      <c r="J49" s="821"/>
    </row>
    <row r="50" spans="1:10" ht="15">
      <c r="A50" s="32"/>
      <c r="B50" s="15"/>
      <c r="C50" s="15"/>
      <c r="D50" s="15"/>
      <c r="E50" s="816"/>
      <c r="F50" s="817"/>
      <c r="G50" s="816"/>
      <c r="H50" s="821"/>
      <c r="I50" s="821"/>
      <c r="J50" s="821"/>
    </row>
    <row r="51" spans="1:10" ht="15">
      <c r="A51" s="32"/>
      <c r="B51" s="15"/>
      <c r="C51" s="15"/>
      <c r="D51" s="15"/>
      <c r="E51" s="818"/>
      <c r="F51" s="819"/>
      <c r="G51" s="816"/>
      <c r="H51" s="821"/>
      <c r="I51" s="821"/>
      <c r="J51" s="821"/>
    </row>
    <row r="52" spans="2:10" ht="21" customHeight="1">
      <c r="B52" s="660" t="s">
        <v>595</v>
      </c>
      <c r="C52" s="660"/>
      <c r="D52" s="660"/>
      <c r="E52" s="162"/>
      <c r="F52" s="163"/>
      <c r="G52" s="839" t="s">
        <v>596</v>
      </c>
      <c r="H52" s="840"/>
      <c r="I52" s="841" t="s">
        <v>547</v>
      </c>
      <c r="J52" s="842"/>
    </row>
    <row r="53" spans="2:10" ht="27.75" customHeight="1">
      <c r="B53" s="661"/>
      <c r="C53" s="661"/>
      <c r="D53" s="679"/>
      <c r="E53" s="796" t="s">
        <v>445</v>
      </c>
      <c r="F53" s="797"/>
      <c r="G53" s="717"/>
      <c r="H53" s="843"/>
      <c r="I53" s="161"/>
      <c r="J53" s="161"/>
    </row>
    <row r="54" spans="2:10" ht="27.75" customHeight="1">
      <c r="B54" s="661"/>
      <c r="C54" s="661"/>
      <c r="D54" s="679"/>
      <c r="E54" s="798" t="s">
        <v>446</v>
      </c>
      <c r="F54" s="799"/>
      <c r="G54" s="698" t="s">
        <v>77</v>
      </c>
      <c r="H54" s="800"/>
      <c r="I54" s="801"/>
      <c r="J54" s="801"/>
    </row>
    <row r="55" spans="2:10" ht="27.75" customHeight="1">
      <c r="B55" s="661"/>
      <c r="C55" s="661"/>
      <c r="D55" s="679"/>
      <c r="E55" s="845" t="s">
        <v>447</v>
      </c>
      <c r="F55" s="846"/>
      <c r="G55" s="698" t="s">
        <v>77</v>
      </c>
      <c r="H55" s="800"/>
      <c r="I55" s="675"/>
      <c r="J55" s="675"/>
    </row>
    <row r="56" spans="2:10" ht="27.75" customHeight="1">
      <c r="B56" s="661"/>
      <c r="C56" s="661"/>
      <c r="D56" s="679"/>
      <c r="E56" s="157" t="s">
        <v>448</v>
      </c>
      <c r="F56" s="146"/>
      <c r="G56" s="698" t="s">
        <v>77</v>
      </c>
      <c r="H56" s="800"/>
      <c r="I56" s="675"/>
      <c r="J56" s="675"/>
    </row>
    <row r="57" spans="2:10" ht="3" customHeight="1">
      <c r="B57" s="828"/>
      <c r="C57" s="828"/>
      <c r="D57" s="828"/>
      <c r="E57" s="90"/>
      <c r="F57" s="91"/>
      <c r="G57" s="87"/>
      <c r="H57" s="91"/>
      <c r="I57" s="91"/>
      <c r="J57" s="91"/>
    </row>
    <row r="58" spans="2:10" ht="15">
      <c r="B58" s="15"/>
      <c r="C58" s="15"/>
      <c r="D58" s="15"/>
      <c r="E58" s="15"/>
      <c r="F58" s="15"/>
      <c r="G58" s="73"/>
      <c r="H58" s="73"/>
      <c r="I58" s="73"/>
      <c r="J58" s="73"/>
    </row>
    <row r="59" spans="2:10" ht="8.25" customHeight="1">
      <c r="B59" s="15"/>
      <c r="C59" s="15"/>
      <c r="D59" s="15"/>
      <c r="E59" s="15"/>
      <c r="F59" s="15"/>
      <c r="G59" s="15"/>
      <c r="H59" s="15"/>
      <c r="I59" s="15"/>
      <c r="J59" s="15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s="21" customFormat="1" ht="6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23"/>
    </row>
    <row r="64" spans="1:1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6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6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8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s="21" customFormat="1" ht="8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7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</sheetData>
  <sheetProtection/>
  <mergeCells count="55">
    <mergeCell ref="D4:I4"/>
    <mergeCell ref="D5:I5"/>
    <mergeCell ref="E55:F55"/>
    <mergeCell ref="E30:J31"/>
    <mergeCell ref="E32:F32"/>
    <mergeCell ref="E33:J34"/>
    <mergeCell ref="B36:D39"/>
    <mergeCell ref="B35:J35"/>
    <mergeCell ref="E36:F37"/>
    <mergeCell ref="I36:J37"/>
    <mergeCell ref="E38:F42"/>
    <mergeCell ref="G36:H37"/>
    <mergeCell ref="G52:H52"/>
    <mergeCell ref="I52:J52"/>
    <mergeCell ref="G53:H53"/>
    <mergeCell ref="G54:H54"/>
    <mergeCell ref="G38:H42"/>
    <mergeCell ref="I38:J42"/>
    <mergeCell ref="I44:J44"/>
    <mergeCell ref="B57:D57"/>
    <mergeCell ref="B9:D10"/>
    <mergeCell ref="H9:J10"/>
    <mergeCell ref="E11:F11"/>
    <mergeCell ref="E12:J13"/>
    <mergeCell ref="E14:F14"/>
    <mergeCell ref="E15:J16"/>
    <mergeCell ref="E17:F17"/>
    <mergeCell ref="E18:J19"/>
    <mergeCell ref="E20:F20"/>
    <mergeCell ref="E21:J22"/>
    <mergeCell ref="E23:F23"/>
    <mergeCell ref="E24:J25"/>
    <mergeCell ref="E26:F26"/>
    <mergeCell ref="E27:J28"/>
    <mergeCell ref="E29:F29"/>
    <mergeCell ref="B45:D48"/>
    <mergeCell ref="E45:F46"/>
    <mergeCell ref="G45:J46"/>
    <mergeCell ref="E48:F51"/>
    <mergeCell ref="G48:J51"/>
    <mergeCell ref="G43:H43"/>
    <mergeCell ref="E43:F43"/>
    <mergeCell ref="E44:F44"/>
    <mergeCell ref="G44:H44"/>
    <mergeCell ref="I43:J43"/>
    <mergeCell ref="B52:D56"/>
    <mergeCell ref="E47:F47"/>
    <mergeCell ref="G47:J47"/>
    <mergeCell ref="E53:F53"/>
    <mergeCell ref="E54:F54"/>
    <mergeCell ref="G56:H56"/>
    <mergeCell ref="I55:J55"/>
    <mergeCell ref="I56:J56"/>
    <mergeCell ref="I54:J54"/>
    <mergeCell ref="G55:H55"/>
  </mergeCells>
  <printOptions/>
  <pageMargins left="0.2755905511811024" right="0.2755905511811024" top="0.7480314960629921" bottom="0.99" header="0.31496062992125984" footer="0.31496062992125984"/>
  <pageSetup horizontalDpi="600" verticalDpi="600" orientation="portrait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L216"/>
  <sheetViews>
    <sheetView showGridLines="0" workbookViewId="0" topLeftCell="A19">
      <selection activeCell="IV37" sqref="IV37"/>
    </sheetView>
  </sheetViews>
  <sheetFormatPr defaultColWidth="9.8515625" defaultRowHeight="15" zeroHeight="1"/>
  <cols>
    <col min="1" max="1" width="6.8515625" style="0" customWidth="1"/>
    <col min="2" max="2" width="3.00390625" style="0" customWidth="1"/>
    <col min="3" max="3" width="15.7109375" style="0" customWidth="1"/>
    <col min="4" max="4" width="14.421875" style="0" customWidth="1"/>
    <col min="5" max="5" width="11.421875" style="0" customWidth="1"/>
    <col min="6" max="6" width="15.8515625" style="0" customWidth="1"/>
    <col min="7" max="7" width="3.8515625" style="0" customWidth="1"/>
    <col min="8" max="8" width="11.421875" style="0" customWidth="1"/>
    <col min="9" max="9" width="21.421875" style="0" customWidth="1"/>
    <col min="10" max="10" width="6.57421875" style="0" customWidth="1"/>
    <col min="11" max="11" width="2.140625" style="0" customWidth="1"/>
    <col min="12" max="255" width="11.421875" style="0" hidden="1" customWidth="1"/>
  </cols>
  <sheetData>
    <row r="1" s="13" customFormat="1" ht="15"/>
    <row r="2" s="13" customFormat="1" ht="7.5" customHeight="1" thickBot="1"/>
    <row r="3" spans="4:10" s="13" customFormat="1" ht="30.75" customHeight="1" thickBot="1" thickTop="1">
      <c r="D3" s="413" t="s">
        <v>548</v>
      </c>
      <c r="E3" s="413"/>
      <c r="F3" s="413"/>
      <c r="G3" s="413"/>
      <c r="H3" s="413"/>
      <c r="I3" s="413"/>
      <c r="J3" s="262"/>
    </row>
    <row r="4" spans="4:9" s="13" customFormat="1" ht="15" customHeight="1" thickTop="1">
      <c r="D4" s="414" t="s">
        <v>660</v>
      </c>
      <c r="E4" s="414"/>
      <c r="F4" s="414"/>
      <c r="G4" s="414"/>
      <c r="H4" s="414"/>
      <c r="I4" s="414"/>
    </row>
    <row r="5" spans="4:8" s="13" customFormat="1" ht="5.25" customHeight="1">
      <c r="D5" s="263"/>
      <c r="E5" s="263"/>
      <c r="F5" s="263"/>
      <c r="G5" s="263"/>
      <c r="H5" s="263"/>
    </row>
    <row r="6" spans="2:10" ht="6.75" customHeight="1">
      <c r="B6" s="6"/>
      <c r="C6" s="6"/>
      <c r="D6" s="6"/>
      <c r="E6" s="6"/>
      <c r="F6" s="6"/>
      <c r="G6" s="6"/>
      <c r="H6" s="6"/>
      <c r="I6" s="6"/>
      <c r="J6" s="6"/>
    </row>
    <row r="7" ht="4.5" customHeight="1"/>
    <row r="8" spans="2:11" ht="33" customHeight="1">
      <c r="B8" s="386" t="s">
        <v>600</v>
      </c>
      <c r="C8" s="387"/>
      <c r="D8" s="387"/>
      <c r="E8" s="387"/>
      <c r="F8" s="387"/>
      <c r="G8" s="387"/>
      <c r="H8" s="387"/>
      <c r="I8" s="387"/>
      <c r="J8" s="388"/>
      <c r="K8" s="2"/>
    </row>
    <row r="9" ht="4.5" customHeight="1">
      <c r="G9" s="1"/>
    </row>
    <row r="10" spans="2:10" ht="26.25" customHeight="1">
      <c r="B10" s="401" t="s">
        <v>598</v>
      </c>
      <c r="C10" s="402"/>
      <c r="D10" s="402"/>
      <c r="E10" s="402"/>
      <c r="F10" s="402"/>
      <c r="G10" s="402"/>
      <c r="H10" s="402"/>
      <c r="I10" s="402"/>
      <c r="J10" s="403"/>
    </row>
    <row r="11" spans="2:10" ht="1.5" customHeight="1">
      <c r="B11" s="389" t="s">
        <v>702</v>
      </c>
      <c r="C11" s="390"/>
      <c r="D11" s="390"/>
      <c r="E11" s="390"/>
      <c r="F11" s="390"/>
      <c r="G11" s="391"/>
      <c r="H11" s="391"/>
      <c r="I11" s="391"/>
      <c r="J11" s="392"/>
    </row>
    <row r="12" spans="2:10" ht="12.75" customHeight="1">
      <c r="B12" s="393"/>
      <c r="C12" s="394"/>
      <c r="D12" s="394"/>
      <c r="E12" s="394"/>
      <c r="F12" s="394"/>
      <c r="G12" s="395"/>
      <c r="H12" s="395"/>
      <c r="I12" s="395"/>
      <c r="J12" s="396"/>
    </row>
    <row r="13" spans="2:10" ht="15">
      <c r="B13" s="393"/>
      <c r="C13" s="394"/>
      <c r="D13" s="394"/>
      <c r="E13" s="394"/>
      <c r="F13" s="394"/>
      <c r="G13" s="395"/>
      <c r="H13" s="395"/>
      <c r="I13" s="395"/>
      <c r="J13" s="396"/>
    </row>
    <row r="14" spans="2:10" ht="15">
      <c r="B14" s="393"/>
      <c r="C14" s="394"/>
      <c r="D14" s="394"/>
      <c r="E14" s="394"/>
      <c r="F14" s="394"/>
      <c r="G14" s="395"/>
      <c r="H14" s="395"/>
      <c r="I14" s="395"/>
      <c r="J14" s="396"/>
    </row>
    <row r="15" spans="2:10" ht="17.25" customHeight="1">
      <c r="B15" s="393"/>
      <c r="C15" s="394"/>
      <c r="D15" s="394"/>
      <c r="E15" s="394"/>
      <c r="F15" s="394"/>
      <c r="G15" s="395"/>
      <c r="H15" s="395"/>
      <c r="I15" s="395"/>
      <c r="J15" s="396"/>
    </row>
    <row r="16" spans="2:10" ht="17.25" customHeight="1">
      <c r="B16" s="397"/>
      <c r="C16" s="398"/>
      <c r="D16" s="398"/>
      <c r="E16" s="398"/>
      <c r="F16" s="398"/>
      <c r="G16" s="399"/>
      <c r="H16" s="399"/>
      <c r="I16" s="399"/>
      <c r="J16" s="400"/>
    </row>
    <row r="17" spans="2:6" ht="5.25" customHeight="1">
      <c r="B17" s="177"/>
      <c r="C17" s="177"/>
      <c r="D17" s="177"/>
      <c r="E17" s="177"/>
      <c r="F17" s="177"/>
    </row>
    <row r="18" spans="2:10" ht="18.75" customHeight="1">
      <c r="B18" s="415" t="s">
        <v>541</v>
      </c>
      <c r="C18" s="416"/>
      <c r="D18" s="416"/>
      <c r="E18" s="416"/>
      <c r="F18" s="416"/>
      <c r="G18" s="417"/>
      <c r="H18" s="417"/>
      <c r="I18" s="417"/>
      <c r="J18" s="418"/>
    </row>
    <row r="19" spans="2:10" ht="12" customHeight="1">
      <c r="B19" s="419"/>
      <c r="C19" s="420"/>
      <c r="D19" s="420"/>
      <c r="E19" s="420"/>
      <c r="F19" s="420"/>
      <c r="G19" s="421"/>
      <c r="H19" s="421"/>
      <c r="I19" s="421"/>
      <c r="J19" s="422"/>
    </row>
    <row r="20" spans="2:10" ht="58.5" customHeight="1">
      <c r="B20" s="378" t="s">
        <v>707</v>
      </c>
      <c r="C20" s="379"/>
      <c r="D20" s="379"/>
      <c r="E20" s="379"/>
      <c r="F20" s="379"/>
      <c r="G20" s="380"/>
      <c r="H20" s="380"/>
      <c r="I20" s="380"/>
      <c r="J20" s="381"/>
    </row>
    <row r="21" spans="2:10" ht="42" customHeight="1">
      <c r="B21" s="378" t="s">
        <v>708</v>
      </c>
      <c r="C21" s="379"/>
      <c r="D21" s="379"/>
      <c r="E21" s="379"/>
      <c r="F21" s="379"/>
      <c r="G21" s="380"/>
      <c r="H21" s="380"/>
      <c r="I21" s="380"/>
      <c r="J21" s="381"/>
    </row>
    <row r="22" spans="2:10" ht="44.25" customHeight="1">
      <c r="B22" s="378" t="s">
        <v>628</v>
      </c>
      <c r="C22" s="379"/>
      <c r="D22" s="379"/>
      <c r="E22" s="379"/>
      <c r="F22" s="379"/>
      <c r="G22" s="380"/>
      <c r="H22" s="380"/>
      <c r="I22" s="380"/>
      <c r="J22" s="381"/>
    </row>
    <row r="23" spans="2:10" ht="55.5" customHeight="1">
      <c r="B23" s="378" t="s">
        <v>709</v>
      </c>
      <c r="C23" s="379"/>
      <c r="D23" s="379"/>
      <c r="E23" s="379"/>
      <c r="F23" s="379"/>
      <c r="G23" s="380"/>
      <c r="H23" s="380"/>
      <c r="I23" s="380"/>
      <c r="J23" s="381"/>
    </row>
    <row r="24" spans="2:10" ht="30.75" customHeight="1">
      <c r="B24" s="426" t="s">
        <v>710</v>
      </c>
      <c r="C24" s="427"/>
      <c r="D24" s="427"/>
      <c r="E24" s="427"/>
      <c r="F24" s="427"/>
      <c r="G24" s="428"/>
      <c r="H24" s="428"/>
      <c r="I24" s="428"/>
      <c r="J24" s="429"/>
    </row>
    <row r="25" spans="2:10" ht="6.75" customHeight="1" thickBot="1">
      <c r="B25" s="224"/>
      <c r="C25" s="207"/>
      <c r="D25" s="207"/>
      <c r="E25" s="207"/>
      <c r="F25" s="207"/>
      <c r="G25" s="208"/>
      <c r="H25" s="208"/>
      <c r="I25" s="208"/>
      <c r="J25" s="223"/>
    </row>
    <row r="26" spans="2:10" ht="48" customHeight="1" thickBot="1" thickTop="1">
      <c r="B26" s="356" t="s">
        <v>669</v>
      </c>
      <c r="C26" s="357"/>
      <c r="D26" s="357"/>
      <c r="E26" s="377"/>
      <c r="F26" s="407" t="s">
        <v>711</v>
      </c>
      <c r="G26" s="408"/>
      <c r="H26" s="408"/>
      <c r="I26" s="408"/>
      <c r="J26" s="409"/>
    </row>
    <row r="27" spans="2:10" ht="6.75" customHeight="1" thickTop="1">
      <c r="B27" s="210"/>
      <c r="C27" s="210"/>
      <c r="D27" s="210"/>
      <c r="E27" s="210"/>
      <c r="F27" s="211"/>
      <c r="G27" s="127"/>
      <c r="H27" s="127"/>
      <c r="I27" s="127"/>
      <c r="J27" s="252"/>
    </row>
    <row r="28" spans="2:12" ht="19.5" customHeight="1">
      <c r="B28" s="364" t="s">
        <v>627</v>
      </c>
      <c r="C28" s="364"/>
      <c r="D28" s="364"/>
      <c r="E28" s="364"/>
      <c r="F28" s="364"/>
      <c r="G28" s="364"/>
      <c r="H28" s="364"/>
      <c r="I28" s="364"/>
      <c r="J28" s="364"/>
      <c r="K28" s="16"/>
      <c r="L28" s="180"/>
    </row>
    <row r="29" spans="2:12" ht="3.75" customHeight="1">
      <c r="B29" s="168"/>
      <c r="C29" s="168"/>
      <c r="D29" s="168"/>
      <c r="E29" s="168"/>
      <c r="F29" s="168"/>
      <c r="G29" s="123"/>
      <c r="H29" s="123"/>
      <c r="I29" s="123"/>
      <c r="J29" s="123"/>
      <c r="K29" s="123"/>
      <c r="L29" s="123"/>
    </row>
    <row r="30" spans="2:12" ht="18" customHeight="1">
      <c r="B30" s="168"/>
      <c r="C30" s="123"/>
      <c r="D30" s="168" t="s">
        <v>631</v>
      </c>
      <c r="E30" s="168"/>
      <c r="F30" s="168"/>
      <c r="G30" s="123"/>
      <c r="H30" s="123"/>
      <c r="I30" s="123"/>
      <c r="J30" s="123"/>
      <c r="K30" s="123"/>
      <c r="L30" s="123"/>
    </row>
    <row r="31" spans="2:12" ht="18.75" customHeight="1">
      <c r="B31" s="168"/>
      <c r="C31" s="123"/>
      <c r="D31" s="168" t="s">
        <v>632</v>
      </c>
      <c r="E31" s="168"/>
      <c r="F31" s="168"/>
      <c r="G31" s="123"/>
      <c r="H31" s="123"/>
      <c r="I31" s="123"/>
      <c r="J31" s="123"/>
      <c r="K31" s="123"/>
      <c r="L31" s="123"/>
    </row>
    <row r="32" spans="2:12" ht="4.5" customHeight="1">
      <c r="B32" s="168"/>
      <c r="C32" s="168"/>
      <c r="D32" s="168"/>
      <c r="E32" s="168"/>
      <c r="F32" s="168"/>
      <c r="G32" s="123"/>
      <c r="H32" s="123"/>
      <c r="I32" s="123"/>
      <c r="J32" s="123"/>
      <c r="K32" s="123"/>
      <c r="L32" s="123"/>
    </row>
    <row r="33" spans="2:12" ht="4.5" customHeight="1" thickBot="1">
      <c r="B33" s="169"/>
      <c r="C33" s="168"/>
      <c r="D33" s="168"/>
      <c r="E33" s="168"/>
      <c r="F33" s="168"/>
      <c r="G33" s="123"/>
      <c r="H33" s="123"/>
      <c r="I33" s="123"/>
      <c r="J33" s="251"/>
      <c r="K33" s="123"/>
      <c r="L33" s="123"/>
    </row>
    <row r="34" spans="2:10" ht="30" customHeight="1" thickBot="1" thickTop="1">
      <c r="B34" s="356" t="s">
        <v>670</v>
      </c>
      <c r="C34" s="357"/>
      <c r="D34" s="357"/>
      <c r="E34" s="358"/>
      <c r="F34" s="359" t="s">
        <v>712</v>
      </c>
      <c r="G34" s="352"/>
      <c r="H34" s="352"/>
      <c r="I34" s="352"/>
      <c r="J34" s="353"/>
    </row>
    <row r="35" spans="2:10" ht="6" customHeight="1" thickTop="1">
      <c r="B35" s="215"/>
      <c r="C35" s="216"/>
      <c r="D35" s="216"/>
      <c r="E35" s="216"/>
      <c r="F35" s="217"/>
      <c r="G35" s="218"/>
      <c r="H35" s="218"/>
      <c r="I35" s="218"/>
      <c r="J35" s="219"/>
    </row>
    <row r="36" spans="2:10" ht="5.25" customHeight="1" thickBot="1">
      <c r="B36" s="209"/>
      <c r="C36" s="210"/>
      <c r="D36" s="210"/>
      <c r="E36" s="210"/>
      <c r="F36" s="212"/>
      <c r="G36" s="213"/>
      <c r="H36" s="213"/>
      <c r="I36" s="213"/>
      <c r="J36" s="214"/>
    </row>
    <row r="37" spans="2:10" ht="141.75" customHeight="1" thickBot="1" thickTop="1">
      <c r="B37" s="356" t="s">
        <v>671</v>
      </c>
      <c r="C37" s="357"/>
      <c r="D37" s="357"/>
      <c r="E37" s="358"/>
      <c r="F37" s="359" t="s">
        <v>713</v>
      </c>
      <c r="G37" s="360"/>
      <c r="H37" s="360"/>
      <c r="I37" s="360"/>
      <c r="J37" s="361"/>
    </row>
    <row r="38" spans="2:10" ht="6" customHeight="1" thickTop="1">
      <c r="B38" s="215"/>
      <c r="C38" s="216"/>
      <c r="D38" s="216"/>
      <c r="E38" s="216"/>
      <c r="F38" s="218"/>
      <c r="G38" s="218"/>
      <c r="H38" s="218"/>
      <c r="I38" s="218"/>
      <c r="J38" s="219"/>
    </row>
    <row r="39" spans="2:12" ht="32.25" customHeight="1">
      <c r="B39" s="423" t="s">
        <v>675</v>
      </c>
      <c r="C39" s="424"/>
      <c r="D39" s="424"/>
      <c r="E39" s="424"/>
      <c r="F39" s="424"/>
      <c r="G39" s="424"/>
      <c r="H39" s="424"/>
      <c r="I39" s="424"/>
      <c r="J39" s="425"/>
      <c r="K39" s="128"/>
      <c r="L39" s="129"/>
    </row>
    <row r="40" spans="2:10" ht="12.75" customHeight="1">
      <c r="B40" s="404" t="s">
        <v>680</v>
      </c>
      <c r="C40" s="405"/>
      <c r="D40" s="405"/>
      <c r="E40" s="405"/>
      <c r="F40" s="405"/>
      <c r="G40" s="405"/>
      <c r="H40" s="405"/>
      <c r="I40" s="405"/>
      <c r="J40" s="406"/>
    </row>
    <row r="41" spans="2:12" ht="13.5" customHeight="1">
      <c r="B41" s="362" t="s">
        <v>6</v>
      </c>
      <c r="C41" s="363"/>
      <c r="D41" s="363"/>
      <c r="E41" s="363"/>
      <c r="F41" s="243"/>
      <c r="G41" s="363" t="s">
        <v>6</v>
      </c>
      <c r="H41" s="363"/>
      <c r="I41" s="363"/>
      <c r="J41" s="244"/>
      <c r="L41" s="116"/>
    </row>
    <row r="42" spans="2:10" ht="15">
      <c r="B42" s="119">
        <v>1</v>
      </c>
      <c r="C42" s="354" t="s">
        <v>651</v>
      </c>
      <c r="D42" s="355"/>
      <c r="E42" s="355"/>
      <c r="F42" s="166"/>
      <c r="G42" s="119">
        <v>15</v>
      </c>
      <c r="H42" s="354" t="s">
        <v>17</v>
      </c>
      <c r="I42" s="355"/>
      <c r="J42" s="117"/>
    </row>
    <row r="43" spans="2:10" ht="15" customHeight="1">
      <c r="B43" s="119">
        <v>2</v>
      </c>
      <c r="C43" s="354" t="s">
        <v>650</v>
      </c>
      <c r="D43" s="355"/>
      <c r="E43" s="355"/>
      <c r="F43" s="167"/>
      <c r="G43" s="119">
        <v>16</v>
      </c>
      <c r="H43" s="354" t="s">
        <v>659</v>
      </c>
      <c r="I43" s="355"/>
      <c r="J43" s="117"/>
    </row>
    <row r="44" spans="2:10" ht="15">
      <c r="B44" s="119">
        <v>3</v>
      </c>
      <c r="C44" s="354" t="s">
        <v>7</v>
      </c>
      <c r="D44" s="355"/>
      <c r="E44" s="355"/>
      <c r="F44" s="167"/>
      <c r="G44" s="119">
        <v>17</v>
      </c>
      <c r="H44" s="354" t="s">
        <v>658</v>
      </c>
      <c r="I44" s="355"/>
      <c r="J44" s="117"/>
    </row>
    <row r="45" spans="2:10" ht="15">
      <c r="B45" s="119">
        <v>4</v>
      </c>
      <c r="C45" s="354" t="s">
        <v>8</v>
      </c>
      <c r="D45" s="355"/>
      <c r="E45" s="355"/>
      <c r="F45" s="167"/>
      <c r="G45" s="119">
        <v>18</v>
      </c>
      <c r="H45" s="354" t="s">
        <v>19</v>
      </c>
      <c r="I45" s="355"/>
      <c r="J45" s="117"/>
    </row>
    <row r="46" spans="2:10" ht="15" customHeight="1">
      <c r="B46" s="119">
        <v>5</v>
      </c>
      <c r="C46" s="354" t="s">
        <v>9</v>
      </c>
      <c r="D46" s="355"/>
      <c r="E46" s="355"/>
      <c r="F46" s="167"/>
      <c r="G46" s="119">
        <v>19</v>
      </c>
      <c r="H46" s="354" t="s">
        <v>20</v>
      </c>
      <c r="I46" s="355"/>
      <c r="J46" s="117"/>
    </row>
    <row r="47" spans="2:10" ht="15" customHeight="1">
      <c r="B47" s="119">
        <v>6</v>
      </c>
      <c r="C47" s="354" t="s">
        <v>653</v>
      </c>
      <c r="D47" s="355"/>
      <c r="E47" s="355"/>
      <c r="F47" s="167"/>
      <c r="G47" s="119">
        <v>20</v>
      </c>
      <c r="H47" s="354" t="s">
        <v>21</v>
      </c>
      <c r="I47" s="355"/>
      <c r="J47" s="117"/>
    </row>
    <row r="48" spans="2:10" ht="15">
      <c r="B48" s="119">
        <v>7</v>
      </c>
      <c r="C48" s="354" t="s">
        <v>652</v>
      </c>
      <c r="D48" s="355"/>
      <c r="E48" s="355"/>
      <c r="F48" s="167"/>
      <c r="G48" s="119">
        <v>21</v>
      </c>
      <c r="H48" s="354" t="s">
        <v>22</v>
      </c>
      <c r="I48" s="355"/>
      <c r="J48" s="117"/>
    </row>
    <row r="49" spans="2:10" ht="15">
      <c r="B49" s="119">
        <v>8</v>
      </c>
      <c r="C49" s="354" t="s">
        <v>654</v>
      </c>
      <c r="D49" s="355"/>
      <c r="E49" s="355"/>
      <c r="F49" s="167"/>
      <c r="G49" s="119">
        <v>22</v>
      </c>
      <c r="H49" s="354" t="s">
        <v>23</v>
      </c>
      <c r="I49" s="355"/>
      <c r="J49" s="117"/>
    </row>
    <row r="50" spans="2:10" ht="15" customHeight="1">
      <c r="B50" s="119">
        <v>9</v>
      </c>
      <c r="C50" s="354" t="s">
        <v>655</v>
      </c>
      <c r="D50" s="355"/>
      <c r="E50" s="355"/>
      <c r="F50" s="167"/>
      <c r="G50" s="119">
        <v>23</v>
      </c>
      <c r="H50" s="354" t="s">
        <v>24</v>
      </c>
      <c r="I50" s="355"/>
      <c r="J50" s="117"/>
    </row>
    <row r="51" spans="2:10" ht="15" customHeight="1">
      <c r="B51" s="119">
        <v>10</v>
      </c>
      <c r="C51" s="354" t="s">
        <v>12</v>
      </c>
      <c r="D51" s="355"/>
      <c r="E51" s="355"/>
      <c r="F51" s="167"/>
      <c r="G51" s="119">
        <v>24</v>
      </c>
      <c r="H51" s="354" t="s">
        <v>657</v>
      </c>
      <c r="I51" s="355"/>
      <c r="J51" s="117"/>
    </row>
    <row r="52" spans="2:10" ht="15">
      <c r="B52" s="119">
        <v>11</v>
      </c>
      <c r="C52" s="354" t="s">
        <v>13</v>
      </c>
      <c r="D52" s="355"/>
      <c r="E52" s="355"/>
      <c r="F52" s="167"/>
      <c r="G52" s="119">
        <v>25</v>
      </c>
      <c r="H52" s="354" t="s">
        <v>656</v>
      </c>
      <c r="I52" s="355"/>
      <c r="J52" s="117"/>
    </row>
    <row r="53" spans="2:10" ht="15">
      <c r="B53" s="119">
        <v>12</v>
      </c>
      <c r="C53" s="354" t="s">
        <v>14</v>
      </c>
      <c r="D53" s="355"/>
      <c r="E53" s="355"/>
      <c r="F53" s="247"/>
      <c r="G53" s="119">
        <v>26</v>
      </c>
      <c r="H53" s="354" t="s">
        <v>26</v>
      </c>
      <c r="I53" s="355"/>
      <c r="J53" s="105"/>
    </row>
    <row r="54" spans="2:10" ht="15">
      <c r="B54" s="119">
        <v>13</v>
      </c>
      <c r="C54" s="354" t="s">
        <v>15</v>
      </c>
      <c r="D54" s="355"/>
      <c r="E54" s="355"/>
      <c r="F54" s="247"/>
      <c r="G54" s="119">
        <v>27</v>
      </c>
      <c r="H54" s="354" t="s">
        <v>27</v>
      </c>
      <c r="I54" s="355"/>
      <c r="J54" s="105"/>
    </row>
    <row r="55" spans="2:10" ht="15">
      <c r="B55" s="119">
        <v>14</v>
      </c>
      <c r="C55" s="354" t="s">
        <v>16</v>
      </c>
      <c r="D55" s="355"/>
      <c r="E55" s="355"/>
      <c r="F55" s="247"/>
      <c r="G55" s="119">
        <v>28</v>
      </c>
      <c r="H55" s="354" t="s">
        <v>448</v>
      </c>
      <c r="I55" s="355"/>
      <c r="J55" s="105"/>
    </row>
    <row r="56" spans="2:10" ht="6.75" customHeight="1" thickBot="1">
      <c r="B56" s="248"/>
      <c r="C56" s="130"/>
      <c r="D56" s="130"/>
      <c r="E56" s="130"/>
      <c r="F56" s="130"/>
      <c r="G56" s="130"/>
      <c r="H56" s="130"/>
      <c r="I56" s="130"/>
      <c r="J56" s="105"/>
    </row>
    <row r="57" spans="2:10" ht="30" customHeight="1" thickBot="1" thickTop="1">
      <c r="B57" s="245"/>
      <c r="C57" s="375" t="s">
        <v>672</v>
      </c>
      <c r="D57" s="375"/>
      <c r="E57" s="376"/>
      <c r="F57" s="351"/>
      <c r="G57" s="352"/>
      <c r="H57" s="352"/>
      <c r="I57" s="352"/>
      <c r="J57" s="353"/>
    </row>
    <row r="58" spans="2:12" ht="6" customHeight="1" thickTop="1">
      <c r="B58" s="125"/>
      <c r="C58" s="370"/>
      <c r="D58" s="370"/>
      <c r="E58" s="370"/>
      <c r="F58" s="370"/>
      <c r="G58" s="370"/>
      <c r="H58" s="370"/>
      <c r="I58" s="371"/>
      <c r="J58" s="372"/>
      <c r="K58" s="121"/>
      <c r="L58" s="122"/>
    </row>
    <row r="59" spans="2:12" ht="5.25" customHeight="1" thickBot="1">
      <c r="B59" s="124"/>
      <c r="C59" s="220"/>
      <c r="D59" s="220"/>
      <c r="E59" s="220"/>
      <c r="F59" s="220"/>
      <c r="G59" s="220"/>
      <c r="H59" s="220"/>
      <c r="I59" s="221"/>
      <c r="J59" s="226"/>
      <c r="K59" s="143"/>
      <c r="L59" s="143"/>
    </row>
    <row r="60" spans="2:10" ht="46.5" customHeight="1" thickBot="1" thickTop="1">
      <c r="B60" s="356" t="s">
        <v>664</v>
      </c>
      <c r="C60" s="357"/>
      <c r="D60" s="357"/>
      <c r="E60" s="377"/>
      <c r="F60" s="359" t="s">
        <v>757</v>
      </c>
      <c r="G60" s="360"/>
      <c r="H60" s="360"/>
      <c r="I60" s="360"/>
      <c r="J60" s="361"/>
    </row>
    <row r="61" spans="2:10" ht="6.75" customHeight="1" thickTop="1">
      <c r="B61" s="225"/>
      <c r="C61" s="222"/>
      <c r="D61" s="222"/>
      <c r="E61" s="222"/>
      <c r="F61" s="192"/>
      <c r="G61" s="192"/>
      <c r="H61" s="192"/>
      <c r="I61" s="192"/>
      <c r="J61" s="219"/>
    </row>
    <row r="62" spans="2:10" ht="35.25" customHeight="1">
      <c r="B62" s="382" t="s">
        <v>673</v>
      </c>
      <c r="C62" s="383"/>
      <c r="D62" s="383"/>
      <c r="E62" s="383"/>
      <c r="F62" s="384"/>
      <c r="G62" s="384"/>
      <c r="H62" s="384"/>
      <c r="I62" s="384"/>
      <c r="J62" s="385"/>
    </row>
    <row r="63" spans="2:10" ht="55.5" customHeight="1" thickBot="1">
      <c r="B63" s="367" t="s">
        <v>674</v>
      </c>
      <c r="C63" s="368"/>
      <c r="D63" s="368"/>
      <c r="E63" s="369"/>
      <c r="F63" s="410" t="s">
        <v>663</v>
      </c>
      <c r="G63" s="411"/>
      <c r="H63" s="411"/>
      <c r="I63" s="411"/>
      <c r="J63" s="412"/>
    </row>
    <row r="64" spans="2:10" ht="39" customHeight="1" thickBot="1" thickTop="1">
      <c r="B64" s="359"/>
      <c r="C64" s="365"/>
      <c r="D64" s="365"/>
      <c r="E64" s="366"/>
      <c r="F64" s="359"/>
      <c r="G64" s="365"/>
      <c r="H64" s="365"/>
      <c r="I64" s="365"/>
      <c r="J64" s="366"/>
    </row>
    <row r="65" spans="2:10" ht="39" customHeight="1" thickBot="1" thickTop="1">
      <c r="B65" s="359"/>
      <c r="C65" s="365"/>
      <c r="D65" s="365"/>
      <c r="E65" s="366"/>
      <c r="F65" s="359"/>
      <c r="G65" s="365"/>
      <c r="H65" s="365"/>
      <c r="I65" s="365"/>
      <c r="J65" s="366"/>
    </row>
    <row r="66" spans="2:10" ht="39" customHeight="1" thickBot="1" thickTop="1">
      <c r="B66" s="359"/>
      <c r="C66" s="365"/>
      <c r="D66" s="365"/>
      <c r="E66" s="366"/>
      <c r="F66" s="359"/>
      <c r="G66" s="365"/>
      <c r="H66" s="365"/>
      <c r="I66" s="365"/>
      <c r="J66" s="366"/>
    </row>
    <row r="67" spans="2:10" ht="39" customHeight="1" thickBot="1" thickTop="1">
      <c r="B67" s="359"/>
      <c r="C67" s="365"/>
      <c r="D67" s="365"/>
      <c r="E67" s="366"/>
      <c r="F67" s="359"/>
      <c r="G67" s="365"/>
      <c r="H67" s="365"/>
      <c r="I67" s="365"/>
      <c r="J67" s="366"/>
    </row>
    <row r="68" spans="2:11" ht="15" customHeight="1" thickTop="1">
      <c r="B68" s="112"/>
      <c r="C68" s="120"/>
      <c r="D68" s="120"/>
      <c r="E68" s="120"/>
      <c r="F68" s="120"/>
      <c r="G68" s="120"/>
      <c r="H68" s="120"/>
      <c r="I68" s="120"/>
      <c r="J68" s="120"/>
      <c r="K68" s="111"/>
    </row>
    <row r="69" spans="2:11" ht="15" customHeight="1" hidden="1">
      <c r="B69" s="112"/>
      <c r="C69" s="120"/>
      <c r="D69" s="120"/>
      <c r="E69" s="120"/>
      <c r="F69" s="120"/>
      <c r="G69" s="120"/>
      <c r="H69" s="120"/>
      <c r="I69" s="120"/>
      <c r="J69" s="120"/>
      <c r="K69" s="111"/>
    </row>
    <row r="70" spans="2:11" ht="15" customHeight="1" hidden="1">
      <c r="B70" s="112"/>
      <c r="C70" s="120"/>
      <c r="D70" s="120"/>
      <c r="E70" s="120"/>
      <c r="F70" s="120"/>
      <c r="G70" s="120"/>
      <c r="H70" s="120"/>
      <c r="I70" s="120"/>
      <c r="J70" s="120"/>
      <c r="K70" s="111"/>
    </row>
    <row r="71" spans="2:11" s="7" customFormat="1" ht="15" customHeight="1" hidden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1:10" s="7" customFormat="1" ht="15" hidden="1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="7" customFormat="1" ht="15" hidden="1">
      <c r="A73" s="7">
        <v>1.1</v>
      </c>
    </row>
    <row r="74" spans="2:5" s="7" customFormat="1" ht="15" hidden="1">
      <c r="B74" s="373" t="b">
        <f>ISTEXT(#REF!)</f>
        <v>0</v>
      </c>
      <c r="C74" s="373"/>
      <c r="E74" s="7" t="str">
        <f>IF(B74=TRUE,MID(#REF!,1,700),"No declarado")</f>
        <v>No declarado</v>
      </c>
    </row>
    <row r="75" s="7" customFormat="1" ht="15" hidden="1"/>
    <row r="76" spans="1:10" s="7" customFormat="1" ht="15" hidden="1">
      <c r="A76" s="83"/>
      <c r="B76" s="83">
        <v>0</v>
      </c>
      <c r="C76" s="83"/>
      <c r="D76" s="83"/>
      <c r="E76" s="83"/>
      <c r="F76" s="83"/>
      <c r="G76" s="83"/>
      <c r="H76" s="83"/>
      <c r="I76" s="83"/>
      <c r="J76" s="83"/>
    </row>
    <row r="77" s="7" customFormat="1" ht="15" hidden="1">
      <c r="A77" s="7">
        <v>1.2</v>
      </c>
    </row>
    <row r="78" spans="2:5" s="7" customFormat="1" ht="15" hidden="1">
      <c r="B78" s="373" t="b">
        <f>ISTEXT(#REF!)</f>
        <v>0</v>
      </c>
      <c r="C78" s="373"/>
      <c r="E78" s="7" t="str">
        <f>IF(B78=TRUE,MID(#REF!,1,700),"No declarado")</f>
        <v>No declarado</v>
      </c>
    </row>
    <row r="79" s="7" customFormat="1" ht="15" hidden="1"/>
    <row r="80" spans="1:10" s="7" customFormat="1" ht="15" hidden="1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4" s="7" customFormat="1" ht="15" hidden="1">
      <c r="A81" s="7">
        <v>1.4</v>
      </c>
      <c r="D81" s="7" t="b">
        <v>0</v>
      </c>
    </row>
    <row r="82" spans="2:5" s="7" customFormat="1" ht="15" hidden="1">
      <c r="B82" s="373" t="b">
        <f>ISTEXT(#REF!)</f>
        <v>0</v>
      </c>
      <c r="C82" s="373"/>
      <c r="D82" s="7" t="b">
        <v>0</v>
      </c>
      <c r="E82" s="7" t="str">
        <f>IF(B82=TRUE,MID(#REF!,1,700),"No declarado")</f>
        <v>No declarado</v>
      </c>
    </row>
    <row r="83" s="7" customFormat="1" ht="15" hidden="1">
      <c r="D83" s="7" t="b">
        <v>0</v>
      </c>
    </row>
    <row r="84" spans="1:10" s="7" customFormat="1" ht="15" hidden="1">
      <c r="A84" s="83"/>
      <c r="B84" s="83"/>
      <c r="C84" s="83"/>
      <c r="D84" s="83" t="b">
        <v>0</v>
      </c>
      <c r="E84" s="83"/>
      <c r="F84" s="83"/>
      <c r="G84" s="83"/>
      <c r="H84" s="83"/>
      <c r="I84" s="83"/>
      <c r="J84" s="83"/>
    </row>
    <row r="85" spans="1:4" s="7" customFormat="1" ht="15" hidden="1">
      <c r="A85" s="7">
        <v>1.5</v>
      </c>
      <c r="D85" s="7" t="b">
        <v>0</v>
      </c>
    </row>
    <row r="86" spans="2:5" s="7" customFormat="1" ht="15" hidden="1">
      <c r="B86" s="373" t="b">
        <f>ISTEXT(#REF!)</f>
        <v>0</v>
      </c>
      <c r="C86" s="373"/>
      <c r="D86" s="7" t="b">
        <v>0</v>
      </c>
      <c r="E86" s="7" t="str">
        <f>IF(B86=TRUE,MID(#REF!,1,700),"No declarado")</f>
        <v>No declarado</v>
      </c>
    </row>
    <row r="87" s="7" customFormat="1" ht="15" hidden="1">
      <c r="D87" s="7" t="b">
        <v>0</v>
      </c>
    </row>
    <row r="88" s="7" customFormat="1" ht="15" hidden="1">
      <c r="D88" s="7" t="b">
        <v>0</v>
      </c>
    </row>
    <row r="89" spans="1:10" s="7" customFormat="1" ht="15" hidden="1">
      <c r="A89" s="83"/>
      <c r="B89" s="83"/>
      <c r="C89" s="83"/>
      <c r="D89" s="83" t="b">
        <v>0</v>
      </c>
      <c r="E89" s="83"/>
      <c r="F89" s="83"/>
      <c r="G89" s="83"/>
      <c r="H89" s="83"/>
      <c r="I89" s="83"/>
      <c r="J89" s="83"/>
    </row>
    <row r="90" spans="1:4" s="7" customFormat="1" ht="15" hidden="1">
      <c r="A90" s="7">
        <v>1.6</v>
      </c>
      <c r="D90" s="7" t="b">
        <v>0</v>
      </c>
    </row>
    <row r="91" spans="2:5" s="7" customFormat="1" ht="15" hidden="1">
      <c r="B91" s="373" t="b">
        <f>ISTEXT(F60)</f>
        <v>1</v>
      </c>
      <c r="C91" s="373"/>
      <c r="D91" s="7" t="b">
        <v>0</v>
      </c>
      <c r="E91" s="7" t="str">
        <f>IF(B91=TRUE,MID(F60,1,700),"No declarado")</f>
        <v>Gobiernos Federal, Estatales y Municipales, académicos, estudiantes, organizaciones de la sociedad civil y público en general.</v>
      </c>
    </row>
    <row r="92" s="7" customFormat="1" ht="15" hidden="1">
      <c r="D92" s="7" t="b">
        <v>0</v>
      </c>
    </row>
    <row r="93" spans="1:10" s="7" customFormat="1" ht="15" hidden="1">
      <c r="A93" s="83"/>
      <c r="B93" s="83"/>
      <c r="C93" s="83"/>
      <c r="D93" s="83" t="b">
        <v>0</v>
      </c>
      <c r="E93" s="83"/>
      <c r="F93" s="83"/>
      <c r="G93" s="83"/>
      <c r="H93" s="83"/>
      <c r="I93" s="83"/>
      <c r="J93" s="83"/>
    </row>
    <row r="94" spans="1:4" s="7" customFormat="1" ht="15" hidden="1">
      <c r="A94" s="7">
        <v>1.7</v>
      </c>
      <c r="D94" s="7" t="b">
        <v>0</v>
      </c>
    </row>
    <row r="95" spans="2:4" s="7" customFormat="1" ht="15" hidden="1">
      <c r="B95" s="7">
        <v>5</v>
      </c>
      <c r="C95" s="7" t="str">
        <f>IF(B95=1,"Demográfica y social",IF(B95=2,"Económica",IF(B95=3,"Geográfica y del Medio Ambiente",IF(B95=4,"Gobierno, Seguridad Pública e Impartición de Justicia",IF(B95=5,"No declarado")))))</f>
        <v>No declarado</v>
      </c>
      <c r="D95" s="7" t="b">
        <v>0</v>
      </c>
    </row>
    <row r="96" spans="1:10" s="7" customFormat="1" ht="15" hidden="1">
      <c r="A96" s="83"/>
      <c r="B96" s="83"/>
      <c r="C96" s="83"/>
      <c r="D96" s="83" t="b">
        <v>0</v>
      </c>
      <c r="E96" s="83"/>
      <c r="F96" s="83"/>
      <c r="G96" s="83"/>
      <c r="H96" s="83"/>
      <c r="I96" s="83"/>
      <c r="J96" s="83"/>
    </row>
    <row r="97" s="7" customFormat="1" ht="15" hidden="1">
      <c r="D97" s="7" t="b">
        <v>0</v>
      </c>
    </row>
    <row r="98" spans="1:4" s="7" customFormat="1" ht="15" hidden="1">
      <c r="A98" s="7">
        <v>2.1</v>
      </c>
      <c r="D98" s="7" t="b">
        <v>0</v>
      </c>
    </row>
    <row r="99" spans="2:5" s="7" customFormat="1" ht="15" hidden="1">
      <c r="B99" s="373" t="b">
        <f>ISTEXT(#REF!)</f>
        <v>0</v>
      </c>
      <c r="C99" s="373"/>
      <c r="D99" s="7" t="b">
        <v>1</v>
      </c>
      <c r="E99" s="7" t="str">
        <f>IF(B99=TRUE,MID(#REF!,1,700),"No declarado")</f>
        <v>No declarado</v>
      </c>
    </row>
    <row r="100" s="7" customFormat="1" ht="15" hidden="1">
      <c r="D100" s="7" t="b">
        <v>1</v>
      </c>
    </row>
    <row r="101" spans="1:10" s="7" customFormat="1" ht="15" hidden="1">
      <c r="A101" s="83"/>
      <c r="B101" s="83"/>
      <c r="C101" s="83"/>
      <c r="D101" s="83" t="b">
        <v>1</v>
      </c>
      <c r="E101" s="83"/>
      <c r="F101" s="83"/>
      <c r="G101" s="83"/>
      <c r="H101" s="83"/>
      <c r="I101" s="83"/>
      <c r="J101" s="83"/>
    </row>
    <row r="102" spans="1:4" s="7" customFormat="1" ht="15" hidden="1">
      <c r="A102" s="7" t="s">
        <v>114</v>
      </c>
      <c r="D102" s="7" t="b">
        <v>0</v>
      </c>
    </row>
    <row r="103" spans="2:5" s="7" customFormat="1" ht="15" hidden="1">
      <c r="B103" s="373" t="b">
        <f>ISTEXT('Contra Portada'!G12)</f>
        <v>1</v>
      </c>
      <c r="C103" s="373"/>
      <c r="D103" s="7" t="b">
        <v>0</v>
      </c>
      <c r="E103" s="7" t="str">
        <f>IF(B103=TRUE,MID('Contra Portada'!G12,1,700),"No declarado")</f>
        <v>Adrián</v>
      </c>
    </row>
    <row r="104" s="7" customFormat="1" ht="15" hidden="1">
      <c r="D104" s="7" t="b">
        <v>0</v>
      </c>
    </row>
    <row r="105" spans="1:10" s="7" customFormat="1" ht="15" hidden="1">
      <c r="A105" s="83"/>
      <c r="B105" s="83"/>
      <c r="C105" s="83"/>
      <c r="D105" s="83" t="b">
        <v>0</v>
      </c>
      <c r="E105" s="83"/>
      <c r="F105" s="83"/>
      <c r="G105" s="83"/>
      <c r="H105" s="83"/>
      <c r="I105" s="83"/>
      <c r="J105" s="83"/>
    </row>
    <row r="106" spans="1:4" s="7" customFormat="1" ht="15" hidden="1">
      <c r="A106" s="7" t="s">
        <v>115</v>
      </c>
      <c r="D106" s="7" t="b">
        <v>0</v>
      </c>
    </row>
    <row r="107" spans="2:5" s="7" customFormat="1" ht="15" hidden="1">
      <c r="B107" s="373" t="b">
        <f>ISTEXT('Contra Portada'!G14)</f>
        <v>1</v>
      </c>
      <c r="C107" s="373"/>
      <c r="D107" s="7" t="b">
        <v>0</v>
      </c>
      <c r="E107" s="7" t="str">
        <f>IF(B107=TRUE,MID('Contra Portada'!G14,1,700),"No declarado")</f>
        <v>Franco Barrios</v>
      </c>
    </row>
    <row r="108" s="7" customFormat="1" ht="15" hidden="1">
      <c r="D108" s="7" t="b">
        <v>0</v>
      </c>
    </row>
    <row r="109" spans="1:10" s="7" customFormat="1" ht="15" hidden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="7" customFormat="1" ht="15" hidden="1"/>
    <row r="111" s="7" customFormat="1" ht="15" hidden="1">
      <c r="A111" s="7" t="s">
        <v>452</v>
      </c>
    </row>
    <row r="112" spans="2:5" s="7" customFormat="1" ht="15" hidden="1">
      <c r="B112" s="373" t="b">
        <f>ISTEXT('Contra Portada'!G16)</f>
        <v>1</v>
      </c>
      <c r="C112" s="373"/>
      <c r="E112" s="7" t="str">
        <f>IF(B112=TRUE,MID('Contra Portada'!G16,1,700),"No declarado")</f>
        <v>Director General de Estadísticas de Gobierno, Seguridad Pública y Justicia; y Secretario Técnico del Comité Ejecutivo y del Comité Técnico Especializado de Información de Gobierno del Subsistema Nacional de Información de Gobierno, Seguridad Pública e Impartición de Justicia.</v>
      </c>
    </row>
    <row r="113" s="7" customFormat="1" ht="15" hidden="1"/>
    <row r="114" spans="1:10" s="7" customFormat="1" ht="15" hidden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</row>
    <row r="115" s="7" customFormat="1" ht="15" hidden="1"/>
    <row r="116" s="7" customFormat="1" ht="15" hidden="1">
      <c r="A116" s="7">
        <v>1.3</v>
      </c>
    </row>
    <row r="117" spans="2:3" s="7" customFormat="1" ht="15" hidden="1">
      <c r="B117" s="7">
        <v>0</v>
      </c>
      <c r="C117" s="7">
        <f>IF(B117=2,"Proyecto no registrado en el REN",IF(B117=1,"Proyecto registrado en el REN",""))</f>
      </c>
    </row>
    <row r="118" s="7" customFormat="1" ht="15" hidden="1">
      <c r="C118" s="7">
        <f>IF(B117=2,"Si la respuesta es NO, es conveniente ponerse en contacto con el INEGI, a fin de realizar su inscripción (Ver datos en pregunta 1.3 del Instructivo)",IF(B117=1,"Si la respuesta es SI, asegurese que la información anotada en este formato sea congruente con la anotada en el REN",""))</f>
      </c>
    </row>
    <row r="119" spans="1:10" s="7" customFormat="1" ht="15" hidden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</row>
    <row r="120" s="7" customFormat="1" ht="15" hidden="1">
      <c r="A120" s="7" t="s">
        <v>454</v>
      </c>
    </row>
    <row r="121" spans="2:5" s="7" customFormat="1" ht="15" hidden="1">
      <c r="B121" s="373" t="b">
        <f>ISTEXT('Contra Portada'!G18)</f>
        <v>1</v>
      </c>
      <c r="C121" s="373"/>
      <c r="E121" s="7" t="str">
        <f>IF(B121=TRUE,MID('Contra Portada'!G18,1,700),"No declarado")</f>
        <v>Avenida Patriotismo 711 Torre A, Piso 8, Colonia San Juan Mixcoac, 03730, Delegación Benito Juárez, México, Distrito Federal, entre Calle Rubens, Calle Holbein y Cerrada Poussin.</v>
      </c>
    </row>
    <row r="122" spans="1:10" s="7" customFormat="1" ht="15" hidden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</row>
    <row r="123" s="7" customFormat="1" ht="15" hidden="1"/>
    <row r="124" s="7" customFormat="1" ht="15" hidden="1">
      <c r="A124" s="7" t="s">
        <v>455</v>
      </c>
    </row>
    <row r="125" spans="2:5" s="7" customFormat="1" ht="15" hidden="1">
      <c r="B125" s="373" t="b">
        <f>ISNUMBER('Contra Portada'!G20)</f>
        <v>0</v>
      </c>
      <c r="C125" s="373"/>
      <c r="E125" s="7" t="str">
        <f>IF(B125=TRUE,MID('Contra Portada'!G20,1,700),"No declarado")</f>
        <v>No declarado</v>
      </c>
    </row>
    <row r="126" spans="1:10" s="7" customFormat="1" ht="15" hidden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</row>
    <row r="127" s="7" customFormat="1" ht="15" hidden="1"/>
    <row r="128" s="7" customFormat="1" ht="15" hidden="1">
      <c r="A128" s="7" t="s">
        <v>455</v>
      </c>
    </row>
    <row r="129" spans="2:5" s="7" customFormat="1" ht="15" hidden="1">
      <c r="B129" s="373" t="b">
        <f>ISTEXT('Contra Portada'!G22)</f>
        <v>1</v>
      </c>
      <c r="C129" s="373"/>
      <c r="E129" s="7" t="str">
        <f>IF(B129=TRUE,MID('Contra Portada'!G22,1,700),"No declarado")</f>
        <v>adrian.franco@inegi.org.mx</v>
      </c>
    </row>
    <row r="130" spans="1:10" s="7" customFormat="1" ht="15" hidden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</row>
    <row r="131" s="7" customFormat="1" ht="15" hidden="1">
      <c r="B131" s="256"/>
    </row>
    <row r="132" s="7" customFormat="1" ht="15" hidden="1"/>
    <row r="133" s="7" customFormat="1" ht="15" hidden="1"/>
    <row r="134" spans="4:9" s="7" customFormat="1" ht="15.75" customHeight="1" hidden="1">
      <c r="D134" s="374" t="e">
        <f>TRIM(D135)</f>
        <v>#REF!</v>
      </c>
      <c r="E134" s="374"/>
      <c r="F134" s="374"/>
      <c r="G134" s="374"/>
      <c r="H134" s="374"/>
      <c r="I134" s="374"/>
    </row>
    <row r="135" spans="2:5" s="7" customFormat="1" ht="15" hidden="1">
      <c r="B135" s="256" t="s">
        <v>77</v>
      </c>
      <c r="C135" s="7" t="s">
        <v>77</v>
      </c>
      <c r="D135" s="257" t="e">
        <f>+CONCATENATE(G136,H140,#REF!)</f>
        <v>#REF!</v>
      </c>
      <c r="E135" s="257"/>
    </row>
    <row r="136" spans="4:7" s="7" customFormat="1" ht="20.25" customHeight="1" hidden="1">
      <c r="D136" s="7">
        <v>2</v>
      </c>
      <c r="G136" s="11" t="str">
        <f>CONCATENATE(E143,I139,E144,I139,E145,I139,E146,I139,E147,I139,E148,I139,E149,I139,E150,I139,E151,I139,E152,I139,E153)</f>
        <v>                                         </v>
      </c>
    </row>
    <row r="137" spans="6:9" s="7" customFormat="1" ht="15" hidden="1">
      <c r="F137" s="7" t="s">
        <v>77</v>
      </c>
      <c r="G137" s="7" t="s">
        <v>77</v>
      </c>
      <c r="H137" s="7" t="s">
        <v>77</v>
      </c>
      <c r="I137" s="7" t="s">
        <v>77</v>
      </c>
    </row>
    <row r="138" s="7" customFormat="1" ht="15" hidden="1"/>
    <row r="139" spans="5:9" s="7" customFormat="1" ht="15" hidden="1">
      <c r="E139" s="7" t="s">
        <v>127</v>
      </c>
      <c r="H139" s="7" t="s">
        <v>106</v>
      </c>
      <c r="I139" s="258" t="s">
        <v>438</v>
      </c>
    </row>
    <row r="140" spans="4:8" s="7" customFormat="1" ht="15" hidden="1">
      <c r="D140" s="7">
        <v>0</v>
      </c>
      <c r="E140" s="7" t="str">
        <f>IF(D140=1,"Aprovechamiento de registros administrativos",IF(D140=2,"Enumeración del total de elementos de la población de estudio",IF(D140=4,"Generación de estadística derivada",IF(D140=3,"Encuesta por muestreo","No declarado"))))</f>
        <v>No declarado</v>
      </c>
      <c r="H140" s="11" t="str">
        <f>CONCATENATE(E154,I139,E155,I139,E156,I139,E157,I139,E158,I139,E159,I139,E160,I139,E161,I139,E162,I139,E163,I139,E164)</f>
        <v>                                         </v>
      </c>
    </row>
    <row r="141" spans="4:8" s="7" customFormat="1" ht="15" hidden="1">
      <c r="D141" s="7" t="s">
        <v>77</v>
      </c>
      <c r="E141" s="7" t="b">
        <f>EXACT(E140,"Encuesta por Muestreo")</f>
        <v>0</v>
      </c>
      <c r="F141" s="7" t="b">
        <f>EXACT(E140,"Aprovechamiento de Registros Administrativos")</f>
        <v>0</v>
      </c>
      <c r="G141" s="7" t="b">
        <f>EXACT(E140,"Enumeración del total de elementos de la población de estudio")</f>
        <v>0</v>
      </c>
      <c r="H141" s="7" t="b">
        <f>EXACT(E140,"Generación de estadística derivada")</f>
        <v>0</v>
      </c>
    </row>
    <row r="142" s="7" customFormat="1" ht="15" hidden="1"/>
    <row r="143" spans="3:5" s="7" customFormat="1" ht="15" hidden="1">
      <c r="C143" s="7">
        <v>1</v>
      </c>
      <c r="D143" s="7" t="b">
        <v>0</v>
      </c>
      <c r="E143" s="7" t="str">
        <f>IF(D143=TRUE,"Población y dinámica demográfica"," ")</f>
        <v> </v>
      </c>
    </row>
    <row r="144" spans="3:9" s="7" customFormat="1" ht="15" hidden="1">
      <c r="C144" s="7">
        <v>2</v>
      </c>
      <c r="D144" s="7" t="b">
        <v>0</v>
      </c>
      <c r="E144" s="7" t="str">
        <f>IF(D144=TRUE,"Salud  "," ")</f>
        <v> </v>
      </c>
      <c r="I144" s="7" t="s">
        <v>7</v>
      </c>
    </row>
    <row r="145" spans="3:9" s="7" customFormat="1" ht="15" hidden="1">
      <c r="C145" s="7">
        <v>3</v>
      </c>
      <c r="D145" s="7" t="b">
        <v>0</v>
      </c>
      <c r="E145" s="7" t="str">
        <f>IF(D145=TRUE,"Educación  "," ")</f>
        <v> </v>
      </c>
      <c r="I145" s="7" t="s">
        <v>8</v>
      </c>
    </row>
    <row r="146" spans="3:9" s="7" customFormat="1" ht="15" hidden="1">
      <c r="C146" s="7">
        <v>4</v>
      </c>
      <c r="D146" s="7" t="b">
        <v>0</v>
      </c>
      <c r="E146" s="7" t="str">
        <f>IF(D146=TRUE,"Empleo  "," ")</f>
        <v> </v>
      </c>
      <c r="I146" s="7" t="s">
        <v>9</v>
      </c>
    </row>
    <row r="147" spans="3:9" s="7" customFormat="1" ht="15" hidden="1">
      <c r="C147" s="7">
        <v>5</v>
      </c>
      <c r="D147" s="7" t="b">
        <v>0</v>
      </c>
      <c r="E147" s="7" t="str">
        <f>IF(D147=TRUE,"Distribución del ingreso y pobreza   "," ")</f>
        <v> </v>
      </c>
      <c r="I147" s="7" t="s">
        <v>10</v>
      </c>
    </row>
    <row r="148" spans="3:9" s="7" customFormat="1" ht="15" hidden="1">
      <c r="C148" s="7">
        <v>6</v>
      </c>
      <c r="D148" s="7" t="b">
        <v>0</v>
      </c>
      <c r="E148" s="7" t="str">
        <f>IF(D148=TRUE,"Seguridad pública e impartición de justicia  "," ")</f>
        <v> </v>
      </c>
      <c r="I148" s="7" t="s">
        <v>11</v>
      </c>
    </row>
    <row r="149" spans="3:9" s="7" customFormat="1" ht="15" hidden="1">
      <c r="C149" s="7">
        <v>7</v>
      </c>
      <c r="D149" s="7" t="b">
        <v>0</v>
      </c>
      <c r="E149" s="7" t="str">
        <f>IF(D149=TRUE,"Gobierno  "," ")</f>
        <v> </v>
      </c>
      <c r="I149" s="7" t="s">
        <v>12</v>
      </c>
    </row>
    <row r="150" spans="3:9" s="7" customFormat="1" ht="15" hidden="1">
      <c r="C150" s="7">
        <v>8</v>
      </c>
      <c r="D150" s="7" t="b">
        <v>0</v>
      </c>
      <c r="E150" s="7" t="str">
        <f>IF(D150=TRUE,"Vivienda  "," ")</f>
        <v> </v>
      </c>
      <c r="I150" s="7" t="s">
        <v>13</v>
      </c>
    </row>
    <row r="151" spans="3:9" s="7" customFormat="1" ht="15" hidden="1">
      <c r="C151" s="7">
        <v>9</v>
      </c>
      <c r="D151" s="7" t="b">
        <v>0</v>
      </c>
      <c r="E151" s="7" t="str">
        <f>IF(D151=TRUE,"Sistema de cuentas nacionales  "," ")</f>
        <v> </v>
      </c>
      <c r="I151" s="7" t="s">
        <v>14</v>
      </c>
    </row>
    <row r="152" spans="3:9" s="7" customFormat="1" ht="15" hidden="1">
      <c r="C152" s="7">
        <v>10</v>
      </c>
      <c r="D152" s="7" t="b">
        <v>0</v>
      </c>
      <c r="E152" s="7" t="str">
        <f>IF(D152=TRUE,"Información financiera  "," ")</f>
        <v> </v>
      </c>
      <c r="I152" s="7" t="s">
        <v>15</v>
      </c>
    </row>
    <row r="153" spans="3:9" s="7" customFormat="1" ht="15" hidden="1">
      <c r="C153" s="7">
        <v>11</v>
      </c>
      <c r="D153" s="7" t="b">
        <v>0</v>
      </c>
      <c r="E153" s="7" t="str">
        <f>IF(D153=TRUE,"Precios  "," ")</f>
        <v> </v>
      </c>
      <c r="I153" s="7" t="s">
        <v>16</v>
      </c>
    </row>
    <row r="154" spans="3:9" s="7" customFormat="1" ht="15" hidden="1">
      <c r="C154" s="7">
        <v>12</v>
      </c>
      <c r="D154" s="7" t="b">
        <v>0</v>
      </c>
      <c r="E154" s="7" t="str">
        <f>IF(D154=TRUE,"Trabajo  "," ")</f>
        <v> </v>
      </c>
      <c r="I154" s="7" t="s">
        <v>17</v>
      </c>
    </row>
    <row r="155" spans="3:9" s="7" customFormat="1" ht="15" hidden="1">
      <c r="C155" s="7">
        <v>13</v>
      </c>
      <c r="D155" s="7" t="b">
        <v>0</v>
      </c>
      <c r="E155" s="7" t="str">
        <f>IF(D155=TRUE,"Ciencia y tecnología  "," ")</f>
        <v> </v>
      </c>
      <c r="I155" s="7" t="s">
        <v>18</v>
      </c>
    </row>
    <row r="156" spans="3:9" s="7" customFormat="1" ht="15" hidden="1">
      <c r="C156" s="7">
        <v>14</v>
      </c>
      <c r="D156" s="7" t="b">
        <v>0</v>
      </c>
      <c r="E156" s="7" t="str">
        <f>IF(D156=TRUE,"Atmósfera  "," ")</f>
        <v> </v>
      </c>
      <c r="I156" s="7" t="s">
        <v>19</v>
      </c>
    </row>
    <row r="157" spans="3:9" s="7" customFormat="1" ht="15" hidden="1">
      <c r="C157" s="7">
        <v>15</v>
      </c>
      <c r="D157" s="7" t="b">
        <v>0</v>
      </c>
      <c r="E157" s="7" t="str">
        <f>IF(D157=TRUE,"Biodiversidad  "," ")</f>
        <v> </v>
      </c>
      <c r="I157" s="7" t="s">
        <v>20</v>
      </c>
    </row>
    <row r="158" spans="3:9" s="7" customFormat="1" ht="15" hidden="1">
      <c r="C158" s="7">
        <v>16</v>
      </c>
      <c r="D158" s="7" t="b">
        <v>0</v>
      </c>
      <c r="E158" s="7" t="str">
        <f>IF(D158=TRUE,"Agua  "," ")</f>
        <v> </v>
      </c>
      <c r="I158" s="7" t="s">
        <v>21</v>
      </c>
    </row>
    <row r="159" spans="3:9" s="7" customFormat="1" ht="15" hidden="1">
      <c r="C159" s="7">
        <v>17</v>
      </c>
      <c r="D159" s="7" t="b">
        <v>0</v>
      </c>
      <c r="E159" s="7" t="str">
        <f>IF(D159=TRUE,"Suelo  "," ")</f>
        <v> </v>
      </c>
      <c r="I159" s="7" t="s">
        <v>22</v>
      </c>
    </row>
    <row r="160" spans="3:9" s="7" customFormat="1" ht="15" hidden="1">
      <c r="C160" s="7">
        <v>18</v>
      </c>
      <c r="D160" s="7" t="b">
        <v>0</v>
      </c>
      <c r="E160" s="7" t="str">
        <f>IF(D160=TRUE,"Flora  "," ")</f>
        <v> </v>
      </c>
      <c r="I160" s="7" t="s">
        <v>23</v>
      </c>
    </row>
    <row r="161" spans="3:9" s="7" customFormat="1" ht="15" hidden="1">
      <c r="C161" s="7">
        <v>19</v>
      </c>
      <c r="D161" s="7" t="b">
        <v>0</v>
      </c>
      <c r="E161" s="7" t="str">
        <f>IF(D161=TRUE,"Fauna  "," ")</f>
        <v> </v>
      </c>
      <c r="I161" s="7" t="s">
        <v>24</v>
      </c>
    </row>
    <row r="162" spans="3:9" s="7" customFormat="1" ht="15" hidden="1">
      <c r="C162" s="7">
        <v>20</v>
      </c>
      <c r="D162" s="7" t="b">
        <v>0</v>
      </c>
      <c r="E162" s="7" t="str">
        <f>IF(D162=TRUE,"Residuos peligrosos y residuos sólidos  "," ")</f>
        <v> </v>
      </c>
      <c r="I162" s="7" t="s">
        <v>25</v>
      </c>
    </row>
    <row r="163" spans="3:9" s="7" customFormat="1" ht="15" hidden="1">
      <c r="C163" s="7">
        <v>21</v>
      </c>
      <c r="D163" s="7" t="b">
        <v>0</v>
      </c>
      <c r="E163" s="7" t="str">
        <f>IF(D163=TRUE,"Recursos naturales  "," ")</f>
        <v> </v>
      </c>
      <c r="I163" s="7" t="s">
        <v>26</v>
      </c>
    </row>
    <row r="164" spans="3:9" s="7" customFormat="1" ht="15" hidden="1">
      <c r="C164" s="7">
        <v>22</v>
      </c>
      <c r="D164" s="7" t="b">
        <v>0</v>
      </c>
      <c r="E164" s="7" t="str">
        <f>IF(D164=TRUE,"Clima  "," ")</f>
        <v> </v>
      </c>
      <c r="I164" s="7" t="s">
        <v>27</v>
      </c>
    </row>
    <row r="165" s="7" customFormat="1" ht="15" hidden="1"/>
    <row r="166" s="7" customFormat="1" ht="15" hidden="1"/>
    <row r="167" s="7" customFormat="1" ht="15" hidden="1"/>
    <row r="168" s="7" customFormat="1" ht="15" hidden="1"/>
    <row r="169" s="7" customFormat="1" ht="15" hidden="1"/>
    <row r="170" s="7" customFormat="1" ht="15" hidden="1"/>
    <row r="171" s="7" customFormat="1" ht="15" hidden="1"/>
    <row r="172" s="7" customFormat="1" ht="15" hidden="1"/>
    <row r="173" s="7" customFormat="1" ht="15" hidden="1"/>
    <row r="174" s="7" customFormat="1" ht="15" hidden="1"/>
    <row r="175" s="7" customFormat="1" ht="15" hidden="1"/>
    <row r="176" s="7" customFormat="1" ht="15" hidden="1"/>
    <row r="177" s="7" customFormat="1" ht="15" hidden="1"/>
    <row r="178" s="7" customFormat="1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spans="11:12" ht="15" hidden="1">
      <c r="K204" s="123"/>
      <c r="L204" s="14"/>
    </row>
    <row r="205" spans="11:12" ht="15" hidden="1">
      <c r="K205" s="123"/>
      <c r="L205" s="14"/>
    </row>
    <row r="206" spans="11:12" ht="15" hidden="1">
      <c r="K206" s="123"/>
      <c r="L206" s="14"/>
    </row>
    <row r="207" spans="11:12" ht="15" hidden="1">
      <c r="K207" s="123"/>
      <c r="L207" s="14"/>
    </row>
    <row r="208" spans="11:12" ht="15" hidden="1">
      <c r="K208" s="123"/>
      <c r="L208" s="14"/>
    </row>
    <row r="209" spans="11:12" ht="15" hidden="1">
      <c r="K209" s="123"/>
      <c r="L209" s="14"/>
    </row>
    <row r="210" spans="11:12" ht="15" hidden="1">
      <c r="K210" s="123"/>
      <c r="L210" s="14"/>
    </row>
    <row r="211" spans="11:12" ht="15" hidden="1">
      <c r="K211" s="123"/>
      <c r="L211" s="14"/>
    </row>
    <row r="212" spans="11:12" ht="15" hidden="1">
      <c r="K212" s="123"/>
      <c r="L212" s="14"/>
    </row>
    <row r="213" spans="11:12" ht="15" hidden="1">
      <c r="K213" s="123"/>
      <c r="L213" s="14"/>
    </row>
    <row r="214" spans="11:12" ht="15" hidden="1">
      <c r="K214" s="123"/>
      <c r="L214" s="14"/>
    </row>
    <row r="215" spans="11:12" ht="15" hidden="1">
      <c r="K215" s="123"/>
      <c r="L215" s="14"/>
    </row>
    <row r="216" spans="11:12" ht="15" hidden="1">
      <c r="K216" s="123"/>
      <c r="L216" s="14"/>
    </row>
  </sheetData>
  <sheetProtection/>
  <mergeCells count="79">
    <mergeCell ref="F63:J63"/>
    <mergeCell ref="D3:I3"/>
    <mergeCell ref="D4:I4"/>
    <mergeCell ref="B18:J19"/>
    <mergeCell ref="B39:J39"/>
    <mergeCell ref="B21:J21"/>
    <mergeCell ref="B22:J22"/>
    <mergeCell ref="B23:J23"/>
    <mergeCell ref="B24:J24"/>
    <mergeCell ref="B26:E26"/>
    <mergeCell ref="B8:J8"/>
    <mergeCell ref="B11:J16"/>
    <mergeCell ref="B10:J10"/>
    <mergeCell ref="B40:J40"/>
    <mergeCell ref="C53:E53"/>
    <mergeCell ref="C49:E49"/>
    <mergeCell ref="C51:E51"/>
    <mergeCell ref="C52:E52"/>
    <mergeCell ref="F26:J26"/>
    <mergeCell ref="H45:I45"/>
    <mergeCell ref="F60:J60"/>
    <mergeCell ref="B60:E60"/>
    <mergeCell ref="B20:J20"/>
    <mergeCell ref="B62:J62"/>
    <mergeCell ref="C42:E42"/>
    <mergeCell ref="C44:E44"/>
    <mergeCell ref="C45:E45"/>
    <mergeCell ref="C46:E46"/>
    <mergeCell ref="H42:I42"/>
    <mergeCell ref="H43:I43"/>
    <mergeCell ref="H46:I46"/>
    <mergeCell ref="H47:I47"/>
    <mergeCell ref="C43:E43"/>
    <mergeCell ref="B78:C78"/>
    <mergeCell ref="B74:C74"/>
    <mergeCell ref="H52:I52"/>
    <mergeCell ref="H55:I55"/>
    <mergeCell ref="C57:E57"/>
    <mergeCell ref="C54:E54"/>
    <mergeCell ref="H44:I44"/>
    <mergeCell ref="B67:E67"/>
    <mergeCell ref="B65:E65"/>
    <mergeCell ref="D134:I134"/>
    <mergeCell ref="B125:C125"/>
    <mergeCell ref="B121:C121"/>
    <mergeCell ref="B107:C107"/>
    <mergeCell ref="F67:J67"/>
    <mergeCell ref="B99:C99"/>
    <mergeCell ref="B82:C82"/>
    <mergeCell ref="H50:I50"/>
    <mergeCell ref="B86:C86"/>
    <mergeCell ref="B129:C129"/>
    <mergeCell ref="B112:C112"/>
    <mergeCell ref="F65:J65"/>
    <mergeCell ref="B66:E66"/>
    <mergeCell ref="F66:J66"/>
    <mergeCell ref="B103:C103"/>
    <mergeCell ref="B91:C91"/>
    <mergeCell ref="B64:E64"/>
    <mergeCell ref="B28:J28"/>
    <mergeCell ref="H51:I51"/>
    <mergeCell ref="C47:E47"/>
    <mergeCell ref="C48:E48"/>
    <mergeCell ref="C50:E50"/>
    <mergeCell ref="F64:J64"/>
    <mergeCell ref="H53:I53"/>
    <mergeCell ref="B63:E63"/>
    <mergeCell ref="H54:I54"/>
    <mergeCell ref="C58:J58"/>
    <mergeCell ref="F57:J57"/>
    <mergeCell ref="C55:E55"/>
    <mergeCell ref="B34:E34"/>
    <mergeCell ref="F34:J34"/>
    <mergeCell ref="B37:E37"/>
    <mergeCell ref="F37:J37"/>
    <mergeCell ref="B41:E41"/>
    <mergeCell ref="G41:I41"/>
    <mergeCell ref="H48:I48"/>
    <mergeCell ref="H49:I49"/>
  </mergeCells>
  <printOptions horizontalCentered="1"/>
  <pageMargins left="0.15748031496062992" right="0.15748031496062992" top="0.3937007874015748" bottom="0.35433070866141736" header="0.31496062992125984" footer="0.31496062992125984"/>
  <pageSetup horizontalDpi="600" verticalDpi="600" orientation="portrait" scale="90" r:id="rId3"/>
  <rowBreaks count="2" manualBreakCount="2">
    <brk id="38" max="255" man="1"/>
    <brk id="69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/>
  <dimension ref="A1:M173"/>
  <sheetViews>
    <sheetView showGridLines="0" zoomScalePageLayoutView="0" workbookViewId="0" topLeftCell="A2">
      <selection activeCell="D69" sqref="D69:K71"/>
    </sheetView>
  </sheetViews>
  <sheetFormatPr defaultColWidth="0" defaultRowHeight="15" customHeight="1" zeroHeight="1"/>
  <cols>
    <col min="1" max="1" width="10.140625" style="7" customWidth="1"/>
    <col min="2" max="2" width="11.8515625" style="7" customWidth="1"/>
    <col min="3" max="3" width="12.140625" style="7" customWidth="1"/>
    <col min="4" max="4" width="5.8515625" style="7" customWidth="1"/>
    <col min="5" max="5" width="8.421875" style="7" customWidth="1"/>
    <col min="6" max="6" width="10.28125" style="7" customWidth="1"/>
    <col min="7" max="9" width="11.421875" style="7" customWidth="1"/>
    <col min="10" max="10" width="6.57421875" style="7" customWidth="1"/>
    <col min="11" max="11" width="19.28125" style="7" customWidth="1"/>
    <col min="12" max="12" width="4.28125" style="7" customWidth="1"/>
    <col min="13" max="13" width="11.421875" style="7" customWidth="1"/>
    <col min="14" max="16384" width="11.421875" style="7" hidden="1" customWidth="1"/>
  </cols>
  <sheetData>
    <row r="1" spans="6:10" ht="15" hidden="1">
      <c r="F1" s="7" t="b">
        <f>ISTEXT(#REF!)</f>
        <v>0</v>
      </c>
      <c r="G1" s="7" t="b">
        <f>ISTEXT(#REF!)</f>
        <v>0</v>
      </c>
      <c r="H1" s="7" t="e">
        <f>TRIM(#REF!)</f>
        <v>#REF!</v>
      </c>
      <c r="I1" s="7" t="b">
        <f>ISTEXT(#REF!)</f>
        <v>0</v>
      </c>
      <c r="J1" s="7" t="str">
        <f>IF(G1=FALSE,"No declarado",MID(#REF!,1,100))</f>
        <v>No declarado</v>
      </c>
    </row>
    <row r="2" spans="1:13" ht="15">
      <c r="A2" s="13"/>
      <c r="L2" s="13"/>
      <c r="M2" s="13"/>
    </row>
    <row r="3" spans="1:13" ht="15.75" thickBot="1">
      <c r="A3" s="13"/>
      <c r="L3" s="13"/>
      <c r="M3" s="13"/>
    </row>
    <row r="4" spans="1:13" ht="30.75" customHeight="1" thickBot="1" thickTop="1">
      <c r="A4" s="13"/>
      <c r="D4" s="430" t="s">
        <v>548</v>
      </c>
      <c r="E4" s="430"/>
      <c r="F4" s="430"/>
      <c r="G4" s="430"/>
      <c r="H4" s="430"/>
      <c r="I4" s="430"/>
      <c r="J4" s="430"/>
      <c r="L4" s="13"/>
      <c r="M4" s="13"/>
    </row>
    <row r="5" spans="1:13" ht="15" customHeight="1" thickTop="1">
      <c r="A5" s="13"/>
      <c r="D5" s="414" t="s">
        <v>661</v>
      </c>
      <c r="E5" s="414"/>
      <c r="F5" s="414"/>
      <c r="G5" s="414"/>
      <c r="H5" s="414"/>
      <c r="I5" s="414"/>
      <c r="J5" s="414"/>
      <c r="L5" s="13"/>
      <c r="M5" s="13"/>
    </row>
    <row r="6" spans="1:13" ht="8.25" customHeight="1">
      <c r="A6" s="13"/>
      <c r="D6" s="93"/>
      <c r="E6" s="93"/>
      <c r="F6" s="93"/>
      <c r="G6" s="93"/>
      <c r="H6" s="93"/>
      <c r="L6" s="13"/>
      <c r="M6" s="13"/>
    </row>
    <row r="7" spans="1:13" ht="6.75" customHeight="1">
      <c r="A7" s="13"/>
      <c r="B7" s="6"/>
      <c r="C7" s="6"/>
      <c r="D7" s="6"/>
      <c r="E7" s="6"/>
      <c r="F7" s="6"/>
      <c r="G7" s="6"/>
      <c r="H7" s="6"/>
      <c r="I7" s="6"/>
      <c r="J7" s="6"/>
      <c r="K7" s="6"/>
      <c r="L7" s="13"/>
      <c r="M7" s="13"/>
    </row>
    <row r="8" spans="1:13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5" customHeight="1">
      <c r="A9" s="13"/>
      <c r="B9" s="431" t="s">
        <v>599</v>
      </c>
      <c r="C9" s="432"/>
      <c r="D9" s="432"/>
      <c r="E9" s="432"/>
      <c r="F9" s="432"/>
      <c r="G9" s="432"/>
      <c r="H9" s="432"/>
      <c r="I9" s="432"/>
      <c r="J9" s="432"/>
      <c r="K9" s="433"/>
      <c r="L9" s="13"/>
      <c r="M9" s="13"/>
    </row>
    <row r="10" spans="1:13" ht="15">
      <c r="A10" s="13"/>
      <c r="B10" s="434"/>
      <c r="C10" s="435"/>
      <c r="D10" s="435"/>
      <c r="E10" s="435"/>
      <c r="F10" s="435"/>
      <c r="G10" s="435"/>
      <c r="H10" s="435"/>
      <c r="I10" s="435"/>
      <c r="J10" s="435"/>
      <c r="K10" s="436"/>
      <c r="L10" s="13"/>
      <c r="M10" s="13"/>
    </row>
    <row r="11" spans="1:13" ht="21.75" customHeight="1" thickBot="1">
      <c r="A11" s="13"/>
      <c r="B11" s="437" t="s">
        <v>610</v>
      </c>
      <c r="C11" s="438"/>
      <c r="D11" s="438"/>
      <c r="E11" s="438"/>
      <c r="F11" s="438"/>
      <c r="G11" s="439"/>
      <c r="H11" s="439"/>
      <c r="I11" s="439"/>
      <c r="J11" s="439"/>
      <c r="K11" s="440"/>
      <c r="L11" s="13"/>
      <c r="M11" s="13"/>
    </row>
    <row r="12" spans="2:11" ht="63" customHeight="1" thickBot="1" thickTop="1">
      <c r="B12" s="441" t="s">
        <v>611</v>
      </c>
      <c r="C12" s="442"/>
      <c r="D12" s="442"/>
      <c r="E12" s="442"/>
      <c r="F12" s="443"/>
      <c r="G12" s="444" t="s">
        <v>737</v>
      </c>
      <c r="H12" s="445"/>
      <c r="I12" s="446"/>
      <c r="J12" s="446"/>
      <c r="K12" s="447"/>
    </row>
    <row r="13" spans="2:11" s="21" customFormat="1" ht="9.75" customHeight="1" thickBot="1" thickTop="1">
      <c r="B13" s="196"/>
      <c r="C13" s="197"/>
      <c r="D13" s="197"/>
      <c r="E13" s="197"/>
      <c r="F13" s="197"/>
      <c r="G13" s="200"/>
      <c r="H13" s="200"/>
      <c r="I13" s="200"/>
      <c r="J13" s="200"/>
      <c r="K13" s="201"/>
    </row>
    <row r="14" spans="2:11" ht="70.5" customHeight="1" thickBot="1" thickTop="1">
      <c r="B14" s="441" t="s">
        <v>633</v>
      </c>
      <c r="C14" s="442"/>
      <c r="D14" s="442"/>
      <c r="E14" s="442"/>
      <c r="F14" s="443"/>
      <c r="G14" s="444" t="s">
        <v>758</v>
      </c>
      <c r="H14" s="445"/>
      <c r="I14" s="446"/>
      <c r="J14" s="446"/>
      <c r="K14" s="447"/>
    </row>
    <row r="15" spans="2:11" ht="5.25" customHeight="1" thickTop="1">
      <c r="B15" s="196"/>
      <c r="C15" s="197"/>
      <c r="D15" s="197"/>
      <c r="E15" s="197"/>
      <c r="F15" s="197"/>
      <c r="G15" s="198"/>
      <c r="H15" s="198"/>
      <c r="I15" s="198"/>
      <c r="J15" s="198"/>
      <c r="K15" s="199"/>
    </row>
    <row r="16" spans="1:13" ht="17.25" customHeight="1">
      <c r="A16" s="13"/>
      <c r="B16" s="448" t="s">
        <v>612</v>
      </c>
      <c r="C16" s="449"/>
      <c r="D16" s="449"/>
      <c r="E16" s="449"/>
      <c r="F16" s="449"/>
      <c r="G16" s="450"/>
      <c r="H16" s="450"/>
      <c r="I16" s="450"/>
      <c r="J16" s="450"/>
      <c r="K16" s="451"/>
      <c r="L16" s="13"/>
      <c r="M16" s="13" t="s">
        <v>77</v>
      </c>
    </row>
    <row r="17" spans="1:13" ht="7.5" customHeight="1">
      <c r="A17" s="12"/>
      <c r="B17" s="176"/>
      <c r="C17" s="176"/>
      <c r="D17" s="176"/>
      <c r="E17" s="176"/>
      <c r="F17" s="176"/>
      <c r="G17" s="12"/>
      <c r="H17" s="12"/>
      <c r="I17" s="12"/>
      <c r="J17" s="12"/>
      <c r="K17" s="12"/>
      <c r="L17" s="12"/>
      <c r="M17" s="13"/>
    </row>
    <row r="18" spans="1:13" ht="15" customHeight="1">
      <c r="A18" s="12"/>
      <c r="B18" s="452" t="s">
        <v>645</v>
      </c>
      <c r="C18" s="452"/>
      <c r="D18" s="452"/>
      <c r="E18" s="452"/>
      <c r="F18" s="452"/>
      <c r="G18" s="452"/>
      <c r="H18" s="452"/>
      <c r="I18" s="452"/>
      <c r="J18" s="452"/>
      <c r="K18" s="452"/>
      <c r="L18" s="12"/>
      <c r="M18" s="13"/>
    </row>
    <row r="19" spans="1:13" ht="14.25" customHeight="1">
      <c r="A19" s="12"/>
      <c r="B19" s="285" t="s">
        <v>698</v>
      </c>
      <c r="C19" s="176"/>
      <c r="D19" s="176"/>
      <c r="E19" s="176"/>
      <c r="F19" s="176"/>
      <c r="G19" s="12"/>
      <c r="H19" s="12"/>
      <c r="I19" s="12"/>
      <c r="J19" s="12"/>
      <c r="K19" s="12"/>
      <c r="L19" s="12"/>
      <c r="M19" s="13"/>
    </row>
    <row r="20" spans="1:13" ht="14.25" customHeight="1" thickBot="1">
      <c r="A20" s="12"/>
      <c r="B20" s="176"/>
      <c r="C20" s="176"/>
      <c r="D20" s="176"/>
      <c r="E20" s="285"/>
      <c r="F20" s="285"/>
      <c r="G20" s="266"/>
      <c r="H20" s="266"/>
      <c r="I20" s="296"/>
      <c r="J20" s="266"/>
      <c r="K20" s="266"/>
      <c r="L20" s="12"/>
      <c r="M20" s="13"/>
    </row>
    <row r="21" spans="1:13" ht="21.75" customHeight="1" thickTop="1">
      <c r="A21" s="12"/>
      <c r="B21" s="176"/>
      <c r="C21" s="176"/>
      <c r="D21" s="176"/>
      <c r="E21" s="453" t="s">
        <v>730</v>
      </c>
      <c r="F21" s="454"/>
      <c r="G21" s="455"/>
      <c r="H21" s="455"/>
      <c r="I21" s="455"/>
      <c r="J21" s="456"/>
      <c r="K21" s="464"/>
      <c r="L21" s="12"/>
      <c r="M21" s="13"/>
    </row>
    <row r="22" spans="1:13" ht="14.25" customHeight="1">
      <c r="A22" s="12"/>
      <c r="B22" s="176"/>
      <c r="C22" s="176"/>
      <c r="D22" s="176"/>
      <c r="E22" s="457"/>
      <c r="F22" s="458"/>
      <c r="G22" s="459"/>
      <c r="H22" s="459"/>
      <c r="I22" s="459"/>
      <c r="J22" s="460"/>
      <c r="K22" s="464"/>
      <c r="L22" s="12"/>
      <c r="M22" s="13"/>
    </row>
    <row r="23" spans="1:13" ht="21" customHeight="1">
      <c r="A23" s="12"/>
      <c r="B23" s="176"/>
      <c r="C23" s="176"/>
      <c r="D23" s="176"/>
      <c r="E23" s="457"/>
      <c r="F23" s="458"/>
      <c r="G23" s="459"/>
      <c r="H23" s="459"/>
      <c r="I23" s="459"/>
      <c r="J23" s="460"/>
      <c r="K23" s="464"/>
      <c r="L23" s="12"/>
      <c r="M23" s="13"/>
    </row>
    <row r="24" spans="1:13" ht="20.25" customHeight="1" thickBot="1">
      <c r="A24" s="12"/>
      <c r="B24" s="176"/>
      <c r="C24" s="176"/>
      <c r="D24" s="176"/>
      <c r="E24" s="461"/>
      <c r="F24" s="462"/>
      <c r="G24" s="462"/>
      <c r="H24" s="462"/>
      <c r="I24" s="462"/>
      <c r="J24" s="463"/>
      <c r="K24" s="464"/>
      <c r="L24" s="12"/>
      <c r="M24" s="13"/>
    </row>
    <row r="25" spans="1:13" ht="16.5" customHeight="1" thickTop="1">
      <c r="A25" s="12"/>
      <c r="B25" s="452" t="s">
        <v>646</v>
      </c>
      <c r="C25" s="452"/>
      <c r="D25" s="452"/>
      <c r="E25" s="452"/>
      <c r="F25" s="452"/>
      <c r="G25" s="452"/>
      <c r="H25" s="452"/>
      <c r="I25" s="452"/>
      <c r="J25" s="452"/>
      <c r="K25" s="452"/>
      <c r="L25" s="13"/>
      <c r="M25" s="13"/>
    </row>
    <row r="26" spans="1:13" ht="14.25" customHeight="1">
      <c r="A26" s="12"/>
      <c r="B26" s="285" t="s">
        <v>699</v>
      </c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</row>
    <row r="27" spans="1:13" ht="14.25" customHeight="1">
      <c r="A27" s="12"/>
      <c r="B27" s="12"/>
      <c r="C27" s="12"/>
      <c r="D27" s="12"/>
      <c r="E27" s="337"/>
      <c r="F27" s="338"/>
      <c r="G27" s="338"/>
      <c r="H27" s="338"/>
      <c r="I27" s="339"/>
      <c r="J27" s="337"/>
      <c r="K27" s="337"/>
      <c r="L27" s="13"/>
      <c r="M27" s="13"/>
    </row>
    <row r="28" spans="1:13" ht="14.25" customHeight="1">
      <c r="A28" s="12"/>
      <c r="B28" s="12"/>
      <c r="C28" s="12"/>
      <c r="D28" s="12"/>
      <c r="E28" s="465"/>
      <c r="F28" s="465"/>
      <c r="G28" s="466"/>
      <c r="H28" s="466"/>
      <c r="I28" s="466"/>
      <c r="J28" s="466"/>
      <c r="K28" s="467"/>
      <c r="L28" s="13"/>
      <c r="M28" s="13"/>
    </row>
    <row r="29" spans="1:13" ht="14.25" customHeight="1">
      <c r="A29" s="12"/>
      <c r="B29" s="12"/>
      <c r="C29" s="12"/>
      <c r="D29" s="12"/>
      <c r="E29" s="465"/>
      <c r="F29" s="465"/>
      <c r="G29" s="466"/>
      <c r="H29" s="466"/>
      <c r="I29" s="466"/>
      <c r="J29" s="466"/>
      <c r="K29" s="467"/>
      <c r="L29" s="13"/>
      <c r="M29" s="13"/>
    </row>
    <row r="30" spans="1:13" ht="14.25" customHeight="1">
      <c r="A30" s="12"/>
      <c r="B30" s="12"/>
      <c r="C30" s="12"/>
      <c r="D30" s="12"/>
      <c r="E30" s="465"/>
      <c r="F30" s="465"/>
      <c r="G30" s="466"/>
      <c r="H30" s="466"/>
      <c r="I30" s="466"/>
      <c r="J30" s="466"/>
      <c r="K30" s="467"/>
      <c r="L30" s="13"/>
      <c r="M30" s="13"/>
    </row>
    <row r="31" spans="1:13" ht="44.25" customHeight="1">
      <c r="A31" s="12"/>
      <c r="B31" s="12"/>
      <c r="C31" s="12"/>
      <c r="D31" s="12"/>
      <c r="E31" s="465"/>
      <c r="F31" s="466"/>
      <c r="G31" s="466"/>
      <c r="H31" s="466"/>
      <c r="I31" s="466"/>
      <c r="J31" s="466"/>
      <c r="K31" s="467"/>
      <c r="L31" s="13"/>
      <c r="M31" s="13"/>
    </row>
    <row r="32" spans="1:13" ht="30.75" customHeight="1">
      <c r="A32" s="12"/>
      <c r="B32" s="468" t="s">
        <v>764</v>
      </c>
      <c r="C32" s="469"/>
      <c r="D32" s="469"/>
      <c r="E32" s="469"/>
      <c r="F32" s="469"/>
      <c r="G32" s="469"/>
      <c r="H32" s="469"/>
      <c r="I32" s="469"/>
      <c r="J32" s="469"/>
      <c r="K32" s="470"/>
      <c r="L32" s="13"/>
      <c r="M32" s="13"/>
    </row>
    <row r="33" spans="1:13" ht="12.75" customHeight="1" thickBot="1">
      <c r="A33" s="13"/>
      <c r="B33" s="289"/>
      <c r="C33" s="288"/>
      <c r="D33" s="298" t="s">
        <v>696</v>
      </c>
      <c r="E33" s="288"/>
      <c r="F33" s="347"/>
      <c r="G33" s="347"/>
      <c r="H33" s="299"/>
      <c r="I33" s="296"/>
      <c r="J33" s="296"/>
      <c r="K33" s="300"/>
      <c r="L33" s="13"/>
      <c r="M33" s="13"/>
    </row>
    <row r="34" spans="1:13" ht="27.75" customHeight="1" thickTop="1">
      <c r="A34" s="13"/>
      <c r="B34" s="286"/>
      <c r="C34" s="287"/>
      <c r="D34" s="453" t="s">
        <v>759</v>
      </c>
      <c r="E34" s="454"/>
      <c r="F34" s="455"/>
      <c r="G34" s="455"/>
      <c r="H34" s="455"/>
      <c r="I34" s="455"/>
      <c r="J34" s="455"/>
      <c r="K34" s="456"/>
      <c r="L34" s="12"/>
      <c r="M34" s="13"/>
    </row>
    <row r="35" spans="1:13" ht="17.25" customHeight="1">
      <c r="A35" s="13"/>
      <c r="B35" s="286"/>
      <c r="C35" s="287"/>
      <c r="D35" s="457"/>
      <c r="E35" s="458"/>
      <c r="F35" s="459"/>
      <c r="G35" s="459"/>
      <c r="H35" s="459"/>
      <c r="I35" s="459"/>
      <c r="J35" s="459"/>
      <c r="K35" s="460"/>
      <c r="L35" s="12"/>
      <c r="M35" s="13" t="s">
        <v>77</v>
      </c>
    </row>
    <row r="36" spans="1:13" ht="27.75" customHeight="1" thickBot="1">
      <c r="A36" s="13"/>
      <c r="B36" s="286"/>
      <c r="C36" s="287"/>
      <c r="D36" s="461"/>
      <c r="E36" s="471"/>
      <c r="F36" s="462"/>
      <c r="G36" s="462"/>
      <c r="H36" s="462"/>
      <c r="I36" s="462"/>
      <c r="J36" s="462"/>
      <c r="K36" s="463"/>
      <c r="L36" s="12"/>
      <c r="M36" s="13"/>
    </row>
    <row r="37" spans="1:13" ht="16.5" customHeight="1" thickBot="1" thickTop="1">
      <c r="A37" s="13"/>
      <c r="B37" s="286"/>
      <c r="C37" s="287"/>
      <c r="D37" s="472" t="s">
        <v>694</v>
      </c>
      <c r="E37" s="472"/>
      <c r="F37" s="472"/>
      <c r="G37" s="472"/>
      <c r="H37" s="472"/>
      <c r="I37" s="472"/>
      <c r="J37" s="301"/>
      <c r="K37" s="302"/>
      <c r="L37" s="12"/>
      <c r="M37" s="13" t="s">
        <v>77</v>
      </c>
    </row>
    <row r="38" spans="1:13" ht="27.75" customHeight="1" thickTop="1">
      <c r="A38" s="13"/>
      <c r="B38" s="286"/>
      <c r="C38" s="287"/>
      <c r="D38" s="453" t="s">
        <v>760</v>
      </c>
      <c r="E38" s="454"/>
      <c r="F38" s="455"/>
      <c r="G38" s="455"/>
      <c r="H38" s="455"/>
      <c r="I38" s="455"/>
      <c r="J38" s="455"/>
      <c r="K38" s="456"/>
      <c r="L38" s="12"/>
      <c r="M38" s="13"/>
    </row>
    <row r="39" spans="1:13" ht="27.75" customHeight="1">
      <c r="A39" s="13"/>
      <c r="B39" s="286"/>
      <c r="C39" s="287"/>
      <c r="D39" s="457"/>
      <c r="E39" s="458"/>
      <c r="F39" s="459"/>
      <c r="G39" s="459"/>
      <c r="H39" s="459"/>
      <c r="I39" s="459"/>
      <c r="J39" s="459"/>
      <c r="K39" s="460"/>
      <c r="L39" s="12"/>
      <c r="M39" s="13"/>
    </row>
    <row r="40" spans="1:13" ht="16.5" customHeight="1" thickBot="1">
      <c r="A40" s="13"/>
      <c r="B40" s="286"/>
      <c r="C40" s="287"/>
      <c r="D40" s="461"/>
      <c r="E40" s="471"/>
      <c r="F40" s="462"/>
      <c r="G40" s="462"/>
      <c r="H40" s="462"/>
      <c r="I40" s="462"/>
      <c r="J40" s="462"/>
      <c r="K40" s="463"/>
      <c r="L40" s="12"/>
      <c r="M40" s="13"/>
    </row>
    <row r="41" spans="1:13" ht="16.5" customHeight="1" thickBot="1" thickTop="1">
      <c r="A41" s="13"/>
      <c r="B41" s="286"/>
      <c r="C41" s="287"/>
      <c r="D41" s="472" t="s">
        <v>695</v>
      </c>
      <c r="E41" s="472"/>
      <c r="F41" s="472"/>
      <c r="G41" s="472"/>
      <c r="H41" s="472"/>
      <c r="I41" s="472"/>
      <c r="J41" s="301"/>
      <c r="K41" s="302"/>
      <c r="L41" s="12"/>
      <c r="M41" s="13" t="s">
        <v>77</v>
      </c>
    </row>
    <row r="42" spans="1:13" ht="27.75" customHeight="1" thickTop="1">
      <c r="A42" s="13"/>
      <c r="B42" s="286"/>
      <c r="C42" s="287"/>
      <c r="D42" s="453" t="s">
        <v>761</v>
      </c>
      <c r="E42" s="454"/>
      <c r="F42" s="455"/>
      <c r="G42" s="455"/>
      <c r="H42" s="455"/>
      <c r="I42" s="455"/>
      <c r="J42" s="455"/>
      <c r="K42" s="456"/>
      <c r="L42" s="12"/>
      <c r="M42" s="13"/>
    </row>
    <row r="43" spans="1:13" ht="27.75" customHeight="1">
      <c r="A43" s="13"/>
      <c r="B43" s="286"/>
      <c r="C43" s="287"/>
      <c r="D43" s="457"/>
      <c r="E43" s="458"/>
      <c r="F43" s="459"/>
      <c r="G43" s="459"/>
      <c r="H43" s="459"/>
      <c r="I43" s="459"/>
      <c r="J43" s="459"/>
      <c r="K43" s="460"/>
      <c r="L43" s="12"/>
      <c r="M43" s="13"/>
    </row>
    <row r="44" spans="1:13" ht="112.5" customHeight="1" thickBot="1">
      <c r="A44" s="13"/>
      <c r="B44" s="286"/>
      <c r="C44" s="287"/>
      <c r="D44" s="461"/>
      <c r="E44" s="471"/>
      <c r="F44" s="462"/>
      <c r="G44" s="462"/>
      <c r="H44" s="462"/>
      <c r="I44" s="462"/>
      <c r="J44" s="462"/>
      <c r="K44" s="463"/>
      <c r="L44" s="12"/>
      <c r="M44" s="13"/>
    </row>
    <row r="45" spans="1:13" s="88" customFormat="1" ht="30.75" customHeight="1" thickTop="1">
      <c r="A45" s="187"/>
      <c r="B45" s="473" t="s">
        <v>765</v>
      </c>
      <c r="C45" s="473"/>
      <c r="D45" s="473"/>
      <c r="E45" s="473"/>
      <c r="F45" s="473"/>
      <c r="G45" s="473"/>
      <c r="H45" s="473"/>
      <c r="I45" s="473"/>
      <c r="J45" s="473"/>
      <c r="K45" s="473"/>
      <c r="L45" s="187"/>
      <c r="M45" s="187"/>
    </row>
    <row r="46" spans="1:13" ht="18" customHeight="1" thickBot="1">
      <c r="A46" s="13"/>
      <c r="B46" s="474"/>
      <c r="C46" s="474"/>
      <c r="D46" s="475" t="s">
        <v>665</v>
      </c>
      <c r="E46" s="475"/>
      <c r="F46" s="475"/>
      <c r="G46" s="475"/>
      <c r="H46" s="476"/>
      <c r="I46" s="476"/>
      <c r="J46" s="476"/>
      <c r="K46" s="476"/>
      <c r="L46" s="13"/>
      <c r="M46" s="13"/>
    </row>
    <row r="47" spans="1:13" ht="39" customHeight="1" thickTop="1">
      <c r="A47" s="13"/>
      <c r="B47" s="474"/>
      <c r="C47" s="474"/>
      <c r="D47" s="453" t="s">
        <v>762</v>
      </c>
      <c r="E47" s="454"/>
      <c r="F47" s="454"/>
      <c r="G47" s="454"/>
      <c r="H47" s="454"/>
      <c r="I47" s="454"/>
      <c r="J47" s="477"/>
      <c r="K47" s="349" t="s">
        <v>621</v>
      </c>
      <c r="L47" s="13"/>
      <c r="M47" s="13"/>
    </row>
    <row r="48" spans="1:13" ht="17.25" customHeight="1">
      <c r="A48" s="13"/>
      <c r="B48" s="474"/>
      <c r="C48" s="474"/>
      <c r="D48" s="457"/>
      <c r="E48" s="458"/>
      <c r="F48" s="458"/>
      <c r="G48" s="458"/>
      <c r="H48" s="458"/>
      <c r="I48" s="458"/>
      <c r="J48" s="478"/>
      <c r="K48" s="349"/>
      <c r="L48" s="13"/>
      <c r="M48" s="13" t="s">
        <v>77</v>
      </c>
    </row>
    <row r="49" spans="1:13" ht="27.75" customHeight="1" thickBot="1">
      <c r="A49" s="13"/>
      <c r="B49" s="474"/>
      <c r="C49" s="474"/>
      <c r="D49" s="461"/>
      <c r="E49" s="471"/>
      <c r="F49" s="471"/>
      <c r="G49" s="471"/>
      <c r="H49" s="471"/>
      <c r="I49" s="471"/>
      <c r="J49" s="479"/>
      <c r="K49" s="349"/>
      <c r="L49" s="13"/>
      <c r="M49" s="13"/>
    </row>
    <row r="50" spans="1:13" ht="16.5" customHeight="1" thickBot="1" thickTop="1">
      <c r="A50" s="13"/>
      <c r="B50" s="474"/>
      <c r="C50" s="474"/>
      <c r="D50" s="475" t="s">
        <v>1</v>
      </c>
      <c r="E50" s="475"/>
      <c r="F50" s="475"/>
      <c r="G50" s="475"/>
      <c r="H50" s="475"/>
      <c r="I50" s="475"/>
      <c r="J50" s="301"/>
      <c r="K50" s="301"/>
      <c r="L50" s="13"/>
      <c r="M50" s="13" t="s">
        <v>77</v>
      </c>
    </row>
    <row r="51" spans="1:13" ht="27.75" customHeight="1" thickTop="1">
      <c r="A51" s="13"/>
      <c r="B51" s="474"/>
      <c r="C51" s="474"/>
      <c r="D51" s="480" t="s">
        <v>763</v>
      </c>
      <c r="E51" s="454"/>
      <c r="F51" s="455"/>
      <c r="G51" s="455"/>
      <c r="H51" s="455"/>
      <c r="I51" s="455"/>
      <c r="J51" s="455"/>
      <c r="K51" s="456"/>
      <c r="L51" s="13"/>
      <c r="M51" s="13"/>
    </row>
    <row r="52" spans="1:13" ht="27.75" customHeight="1">
      <c r="A52" s="13"/>
      <c r="B52" s="474"/>
      <c r="C52" s="474"/>
      <c r="D52" s="457"/>
      <c r="E52" s="458"/>
      <c r="F52" s="459"/>
      <c r="G52" s="459"/>
      <c r="H52" s="459"/>
      <c r="I52" s="459"/>
      <c r="J52" s="459"/>
      <c r="K52" s="460"/>
      <c r="L52" s="13"/>
      <c r="M52" s="13"/>
    </row>
    <row r="53" spans="1:13" ht="27.75" customHeight="1" thickBot="1">
      <c r="A53" s="13"/>
      <c r="B53" s="474"/>
      <c r="C53" s="474"/>
      <c r="D53" s="461"/>
      <c r="E53" s="471"/>
      <c r="F53" s="462"/>
      <c r="G53" s="462"/>
      <c r="H53" s="462"/>
      <c r="I53" s="462"/>
      <c r="J53" s="462"/>
      <c r="K53" s="463"/>
      <c r="L53" s="13"/>
      <c r="M53" s="13"/>
    </row>
    <row r="54" spans="1:13" ht="16.5" thickBot="1" thickTop="1">
      <c r="A54" s="13"/>
      <c r="B54" s="474"/>
      <c r="C54" s="474"/>
      <c r="D54" s="481" t="s">
        <v>676</v>
      </c>
      <c r="E54" s="481"/>
      <c r="F54" s="481"/>
      <c r="G54" s="481"/>
      <c r="H54" s="297"/>
      <c r="I54" s="297"/>
      <c r="J54" s="297"/>
      <c r="K54" s="297"/>
      <c r="L54" s="13"/>
      <c r="M54" s="13"/>
    </row>
    <row r="55" spans="1:13" ht="27.75" customHeight="1" thickTop="1">
      <c r="A55" s="13"/>
      <c r="B55" s="474"/>
      <c r="C55" s="474"/>
      <c r="D55" s="453"/>
      <c r="E55" s="454"/>
      <c r="F55" s="454"/>
      <c r="G55" s="454"/>
      <c r="H55" s="454"/>
      <c r="I55" s="454"/>
      <c r="J55" s="477"/>
      <c r="K55" s="464" t="s">
        <v>621</v>
      </c>
      <c r="L55" s="13"/>
      <c r="M55" s="13"/>
    </row>
    <row r="56" spans="1:13" ht="27.75" customHeight="1">
      <c r="A56" s="13"/>
      <c r="B56" s="474"/>
      <c r="C56" s="474"/>
      <c r="D56" s="457"/>
      <c r="E56" s="458"/>
      <c r="F56" s="458"/>
      <c r="G56" s="458"/>
      <c r="H56" s="458"/>
      <c r="I56" s="458"/>
      <c r="J56" s="478"/>
      <c r="K56" s="464"/>
      <c r="L56" s="13"/>
      <c r="M56" s="13"/>
    </row>
    <row r="57" spans="1:13" ht="27.75" customHeight="1" thickBot="1">
      <c r="A57" s="13"/>
      <c r="B57" s="474"/>
      <c r="C57" s="474"/>
      <c r="D57" s="461"/>
      <c r="E57" s="471"/>
      <c r="F57" s="471"/>
      <c r="G57" s="471"/>
      <c r="H57" s="471"/>
      <c r="I57" s="471"/>
      <c r="J57" s="479"/>
      <c r="K57" s="464"/>
      <c r="L57" s="13"/>
      <c r="M57" s="13"/>
    </row>
    <row r="58" spans="1:13" ht="16.5" customHeight="1" thickBot="1" thickTop="1">
      <c r="A58" s="13"/>
      <c r="B58" s="474"/>
      <c r="C58" s="474"/>
      <c r="D58" s="475" t="s">
        <v>1</v>
      </c>
      <c r="E58" s="475"/>
      <c r="F58" s="475"/>
      <c r="G58" s="475"/>
      <c r="H58" s="475"/>
      <c r="I58" s="475"/>
      <c r="J58" s="297"/>
      <c r="K58" s="303"/>
      <c r="L58" s="13"/>
      <c r="M58" s="13"/>
    </row>
    <row r="59" spans="1:13" ht="27.75" customHeight="1" thickTop="1">
      <c r="A59" s="13"/>
      <c r="B59" s="474"/>
      <c r="C59" s="474"/>
      <c r="D59" s="453"/>
      <c r="E59" s="454"/>
      <c r="F59" s="455"/>
      <c r="G59" s="455"/>
      <c r="H59" s="455"/>
      <c r="I59" s="455"/>
      <c r="J59" s="455"/>
      <c r="K59" s="456"/>
      <c r="L59" s="13"/>
      <c r="M59" s="13"/>
    </row>
    <row r="60" spans="1:13" ht="27.75" customHeight="1">
      <c r="A60" s="13"/>
      <c r="B60" s="474"/>
      <c r="C60" s="474"/>
      <c r="D60" s="457"/>
      <c r="E60" s="458"/>
      <c r="F60" s="459"/>
      <c r="G60" s="459"/>
      <c r="H60" s="459"/>
      <c r="I60" s="459"/>
      <c r="J60" s="459"/>
      <c r="K60" s="460"/>
      <c r="L60" s="13"/>
      <c r="M60" s="13"/>
    </row>
    <row r="61" spans="1:13" ht="27.75" customHeight="1" thickBot="1">
      <c r="A61" s="13"/>
      <c r="B61" s="474"/>
      <c r="C61" s="474"/>
      <c r="D61" s="461"/>
      <c r="E61" s="471"/>
      <c r="F61" s="462"/>
      <c r="G61" s="462"/>
      <c r="H61" s="462"/>
      <c r="I61" s="462"/>
      <c r="J61" s="462"/>
      <c r="K61" s="463"/>
      <c r="L61" s="13"/>
      <c r="M61" s="13"/>
    </row>
    <row r="62" spans="1:13" ht="6.75" customHeight="1" thickTop="1">
      <c r="A62" s="13"/>
      <c r="B62" s="194"/>
      <c r="C62" s="194"/>
      <c r="D62" s="195"/>
      <c r="E62" s="195"/>
      <c r="F62" s="195"/>
      <c r="G62" s="195"/>
      <c r="H62" s="195"/>
      <c r="I62" s="195"/>
      <c r="J62" s="195"/>
      <c r="K62" s="195"/>
      <c r="L62" s="13"/>
      <c r="M62" s="13"/>
    </row>
    <row r="63" spans="1:13" s="88" customFormat="1" ht="27.75" customHeight="1">
      <c r="A63" s="187"/>
      <c r="B63" s="473" t="s">
        <v>766</v>
      </c>
      <c r="C63" s="482"/>
      <c r="D63" s="482"/>
      <c r="E63" s="482"/>
      <c r="F63" s="482"/>
      <c r="G63" s="482"/>
      <c r="H63" s="482"/>
      <c r="I63" s="482"/>
      <c r="J63" s="482"/>
      <c r="K63" s="482"/>
      <c r="L63" s="187"/>
      <c r="M63" s="187"/>
    </row>
    <row r="64" spans="1:13" ht="28.5" customHeight="1">
      <c r="A64" s="13"/>
      <c r="B64" s="474"/>
      <c r="C64" s="474"/>
      <c r="D64" s="483" t="s">
        <v>662</v>
      </c>
      <c r="E64" s="483"/>
      <c r="F64" s="483"/>
      <c r="G64" s="483"/>
      <c r="H64" s="484"/>
      <c r="I64" s="484"/>
      <c r="J64" s="484"/>
      <c r="K64" s="484"/>
      <c r="L64" s="13"/>
      <c r="M64" s="13"/>
    </row>
    <row r="65" spans="1:13" ht="27.75" customHeight="1">
      <c r="A65" s="13"/>
      <c r="B65" s="474"/>
      <c r="C65" s="474"/>
      <c r="D65" s="465"/>
      <c r="E65" s="465"/>
      <c r="F65" s="465"/>
      <c r="G65" s="465"/>
      <c r="H65" s="465"/>
      <c r="I65" s="465"/>
      <c r="J65" s="465"/>
      <c r="K65" s="467" t="s">
        <v>622</v>
      </c>
      <c r="L65" s="13"/>
      <c r="M65" s="13"/>
    </row>
    <row r="66" spans="1:13" ht="27.75" customHeight="1">
      <c r="A66" s="13"/>
      <c r="B66" s="474"/>
      <c r="C66" s="474"/>
      <c r="D66" s="465"/>
      <c r="E66" s="465"/>
      <c r="F66" s="465"/>
      <c r="G66" s="465"/>
      <c r="H66" s="465"/>
      <c r="I66" s="465"/>
      <c r="J66" s="465"/>
      <c r="K66" s="467"/>
      <c r="L66" s="13"/>
      <c r="M66" s="13" t="s">
        <v>77</v>
      </c>
    </row>
    <row r="67" spans="1:13" ht="27.75" customHeight="1">
      <c r="A67" s="13"/>
      <c r="B67" s="474"/>
      <c r="C67" s="474"/>
      <c r="D67" s="465"/>
      <c r="E67" s="465"/>
      <c r="F67" s="465"/>
      <c r="G67" s="465"/>
      <c r="H67" s="465"/>
      <c r="I67" s="465"/>
      <c r="J67" s="465"/>
      <c r="K67" s="467"/>
      <c r="L67" s="13"/>
      <c r="M67" s="13"/>
    </row>
    <row r="68" spans="1:13" ht="16.5" customHeight="1">
      <c r="A68" s="13"/>
      <c r="B68" s="474"/>
      <c r="C68" s="474"/>
      <c r="D68" s="483" t="s">
        <v>1</v>
      </c>
      <c r="E68" s="483"/>
      <c r="F68" s="483"/>
      <c r="G68" s="483"/>
      <c r="H68" s="483"/>
      <c r="I68" s="483"/>
      <c r="J68" s="345"/>
      <c r="K68" s="345"/>
      <c r="L68" s="13"/>
      <c r="M68" s="13" t="s">
        <v>77</v>
      </c>
    </row>
    <row r="69" spans="1:13" ht="27.75" customHeight="1">
      <c r="A69" s="13"/>
      <c r="B69" s="474"/>
      <c r="C69" s="474"/>
      <c r="D69" s="465"/>
      <c r="E69" s="465"/>
      <c r="F69" s="465"/>
      <c r="G69" s="465"/>
      <c r="H69" s="465"/>
      <c r="I69" s="465"/>
      <c r="J69" s="465"/>
      <c r="K69" s="465"/>
      <c r="L69" s="13"/>
      <c r="M69" s="13"/>
    </row>
    <row r="70" spans="1:13" ht="27.75" customHeight="1">
      <c r="A70" s="13"/>
      <c r="B70" s="474"/>
      <c r="C70" s="474"/>
      <c r="D70" s="465"/>
      <c r="E70" s="465"/>
      <c r="F70" s="465"/>
      <c r="G70" s="465"/>
      <c r="H70" s="465"/>
      <c r="I70" s="465"/>
      <c r="J70" s="465"/>
      <c r="K70" s="465"/>
      <c r="L70" s="13"/>
      <c r="M70" s="13"/>
    </row>
    <row r="71" spans="1:13" ht="27.75" customHeight="1">
      <c r="A71" s="13"/>
      <c r="B71" s="474"/>
      <c r="C71" s="474"/>
      <c r="D71" s="465"/>
      <c r="E71" s="465"/>
      <c r="F71" s="465"/>
      <c r="G71" s="465"/>
      <c r="H71" s="465"/>
      <c r="I71" s="465"/>
      <c r="J71" s="465"/>
      <c r="K71" s="465"/>
      <c r="L71" s="13"/>
      <c r="M71" s="13"/>
    </row>
    <row r="72" spans="1:13" ht="8.25" customHeight="1">
      <c r="A72" s="13"/>
      <c r="B72" s="474"/>
      <c r="C72" s="474"/>
      <c r="D72" s="485"/>
      <c r="E72" s="485"/>
      <c r="F72" s="485"/>
      <c r="G72" s="485"/>
      <c r="H72" s="12"/>
      <c r="I72" s="12"/>
      <c r="J72" s="12"/>
      <c r="K72" s="12"/>
      <c r="L72" s="13"/>
      <c r="M72" s="13"/>
    </row>
    <row r="73" spans="1:13" ht="8.25" customHeight="1">
      <c r="A73" s="13"/>
      <c r="B73" s="348"/>
      <c r="C73" s="348"/>
      <c r="D73" s="485"/>
      <c r="E73" s="485"/>
      <c r="F73" s="485"/>
      <c r="G73" s="485"/>
      <c r="H73" s="265"/>
      <c r="I73" s="265"/>
      <c r="J73" s="265"/>
      <c r="K73" s="13"/>
      <c r="L73" s="13"/>
      <c r="M73" s="13"/>
    </row>
    <row r="74" spans="1:13" ht="14.25" customHeight="1">
      <c r="A74" s="13"/>
      <c r="B74" s="348"/>
      <c r="C74" s="348"/>
      <c r="D74" s="348"/>
      <c r="E74" s="348"/>
      <c r="F74" s="348"/>
      <c r="G74" s="348"/>
      <c r="H74" s="348"/>
      <c r="I74" s="9"/>
      <c r="J74" s="9"/>
      <c r="L74" s="13"/>
      <c r="M74" s="13"/>
    </row>
    <row r="75" spans="2:10" ht="14.25" customHeight="1" hidden="1">
      <c r="B75" s="348"/>
      <c r="C75" s="348"/>
      <c r="D75" s="348"/>
      <c r="E75" s="348"/>
      <c r="F75" s="348"/>
      <c r="G75" s="348"/>
      <c r="H75" s="348"/>
      <c r="I75" s="9"/>
      <c r="J75" s="9"/>
    </row>
    <row r="76" spans="2:10" ht="14.25" customHeight="1" hidden="1">
      <c r="B76" s="348"/>
      <c r="C76" s="348"/>
      <c r="D76" s="348"/>
      <c r="E76" s="348"/>
      <c r="F76" s="348"/>
      <c r="G76" s="348"/>
      <c r="H76" s="348"/>
      <c r="I76" s="9"/>
      <c r="J76" s="9"/>
    </row>
    <row r="77" spans="2:10" ht="14.25" customHeight="1" hidden="1">
      <c r="B77" s="348"/>
      <c r="C77" s="348"/>
      <c r="D77" s="348"/>
      <c r="E77" s="348"/>
      <c r="F77" s="348"/>
      <c r="G77" s="348"/>
      <c r="H77" s="348"/>
      <c r="I77" s="9"/>
      <c r="J77" s="9"/>
    </row>
    <row r="78" spans="2:10" ht="14.25" customHeight="1" hidden="1">
      <c r="B78" s="348"/>
      <c r="C78" s="348"/>
      <c r="D78" s="348"/>
      <c r="E78" s="348"/>
      <c r="F78" s="348"/>
      <c r="G78" s="348"/>
      <c r="H78" s="348"/>
      <c r="I78" s="9"/>
      <c r="J78" s="9"/>
    </row>
    <row r="79" spans="2:10" ht="14.25" customHeight="1" hidden="1">
      <c r="B79" s="348"/>
      <c r="C79" s="348"/>
      <c r="D79" s="348"/>
      <c r="E79" s="348"/>
      <c r="F79" s="348"/>
      <c r="G79" s="348"/>
      <c r="H79" s="348"/>
      <c r="I79" s="9"/>
      <c r="J79" s="9"/>
    </row>
    <row r="80" spans="2:10" ht="14.25" customHeight="1" hidden="1">
      <c r="B80" s="348"/>
      <c r="C80" s="348"/>
      <c r="D80" s="348"/>
      <c r="E80" s="348"/>
      <c r="F80" s="348"/>
      <c r="G80" s="348"/>
      <c r="H80" s="348"/>
      <c r="I80" s="9"/>
      <c r="J80" s="9"/>
    </row>
    <row r="81" spans="2:11" ht="14.25" customHeight="1" hidden="1">
      <c r="B81" s="348"/>
      <c r="C81" s="348"/>
      <c r="D81" s="348"/>
      <c r="E81" s="348"/>
      <c r="F81" s="348"/>
      <c r="G81" s="348"/>
      <c r="H81" s="348"/>
      <c r="I81" s="9"/>
      <c r="J81" s="9"/>
      <c r="K81" s="8"/>
    </row>
    <row r="82" spans="2:11" ht="7.5" customHeight="1" hidden="1">
      <c r="B82" s="486"/>
      <c r="C82" s="486"/>
      <c r="D82" s="486"/>
      <c r="E82" s="486"/>
      <c r="F82" s="486"/>
      <c r="G82" s="486"/>
      <c r="H82" s="486"/>
      <c r="I82" s="486"/>
      <c r="J82" s="486"/>
      <c r="K82" s="486"/>
    </row>
    <row r="83" ht="12.75" customHeight="1" hidden="1"/>
    <row r="84" spans="1:11" ht="15" hidden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2" ht="15" hidden="1">
      <c r="A85" s="7" t="s">
        <v>157</v>
      </c>
      <c r="B85" s="7" t="b">
        <f>ISTEXT(#REF!)</f>
        <v>0</v>
      </c>
    </row>
    <row r="86" ht="15" hidden="1">
      <c r="B86" s="11" t="str">
        <f>IF(B85=TRUE,MID(#REF!,1,500),"No declarado")</f>
        <v>No declarado</v>
      </c>
    </row>
    <row r="87" ht="15" hidden="1"/>
    <row r="88" ht="15" hidden="1">
      <c r="B88" s="7" t="b">
        <f>ISTEXT(#REF!)</f>
        <v>0</v>
      </c>
    </row>
    <row r="89" spans="1:5" ht="15" hidden="1">
      <c r="A89" s="7" t="s">
        <v>116</v>
      </c>
      <c r="B89" s="11" t="str">
        <f>IF(B88=TRUE,MID(#REF!,1,500),"No declarado")</f>
        <v>No declarado</v>
      </c>
      <c r="C89" s="7" t="s">
        <v>77</v>
      </c>
      <c r="D89" s="7" t="s">
        <v>77</v>
      </c>
      <c r="E89" s="7" t="s">
        <v>77</v>
      </c>
    </row>
    <row r="90" spans="1:12" ht="15" hidden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</row>
    <row r="91" ht="15" hidden="1"/>
    <row r="92" spans="1:8" ht="15" hidden="1">
      <c r="A92" s="7" t="s">
        <v>158</v>
      </c>
      <c r="F92" s="7">
        <v>1</v>
      </c>
      <c r="G92" s="7" t="str">
        <f>IF(F92=2,"Si","No")</f>
        <v>No</v>
      </c>
      <c r="H92" s="11" t="str">
        <f>IF(F92=0,"No declarado",MID(G92,1,2))</f>
        <v>No</v>
      </c>
    </row>
    <row r="93" ht="15" hidden="1">
      <c r="B93" s="7" t="b">
        <f>ISTEXT(#REF!)</f>
        <v>0</v>
      </c>
    </row>
    <row r="94" ht="15" hidden="1">
      <c r="B94" s="11" t="str">
        <f>IF(B93=TRUE,MID(#REF!,1,800),"No declarado")</f>
        <v>No declarado</v>
      </c>
    </row>
    <row r="95" ht="15" hidden="1"/>
    <row r="96" spans="1:2" ht="15" hidden="1">
      <c r="A96" s="7" t="s">
        <v>159</v>
      </c>
      <c r="B96" s="7" t="b">
        <f>ISTEXT(#REF!)</f>
        <v>0</v>
      </c>
    </row>
    <row r="97" ht="15" hidden="1">
      <c r="B97" s="11" t="str">
        <f>IF(B96=TRUE,MID(#REF!,1,800),"No declarado")</f>
        <v>No declarado</v>
      </c>
    </row>
    <row r="98" ht="15" hidden="1"/>
    <row r="99" spans="1:2" ht="15" hidden="1">
      <c r="A99" s="7" t="s">
        <v>160</v>
      </c>
      <c r="B99" s="7" t="b">
        <f>ISTEXT(#REF!)</f>
        <v>0</v>
      </c>
    </row>
    <row r="100" ht="15" hidden="1">
      <c r="B100" s="11" t="str">
        <f>IF(B99=TRUE,MID(#REF!,1,500),"No declarado")</f>
        <v>No declarado</v>
      </c>
    </row>
    <row r="101" ht="15" hidden="1"/>
    <row r="102" spans="1:2" ht="15" hidden="1">
      <c r="A102" s="7" t="s">
        <v>161</v>
      </c>
      <c r="B102" s="7" t="b">
        <f>ISTEXT(#REF!)</f>
        <v>0</v>
      </c>
    </row>
    <row r="103" spans="2:8" ht="15" hidden="1">
      <c r="B103" s="11" t="str">
        <f>IF(B102=TRUE,MID(#REF!,1,500),"No declarado")</f>
        <v>No declarado</v>
      </c>
      <c r="H103" s="77" t="s">
        <v>443</v>
      </c>
    </row>
    <row r="104" spans="1:11" ht="15" hidden="1">
      <c r="A104" s="83"/>
      <c r="B104" s="83"/>
      <c r="C104" s="83"/>
      <c r="D104" s="83"/>
      <c r="E104" s="83"/>
      <c r="F104" s="83"/>
      <c r="G104" s="83"/>
      <c r="H104" s="83" t="str">
        <f>CONCATENATE(B94,H103,B108)</f>
        <v>No declarado          /          No declarado</v>
      </c>
      <c r="I104" s="83"/>
      <c r="J104" s="83"/>
      <c r="K104" s="83"/>
    </row>
    <row r="105" ht="15" hidden="1"/>
    <row r="106" spans="1:9" ht="15" hidden="1">
      <c r="A106" s="7" t="s">
        <v>162</v>
      </c>
      <c r="G106" s="7">
        <v>0</v>
      </c>
      <c r="H106" s="7" t="str">
        <f>IF(G106=1,"Si","No")</f>
        <v>No</v>
      </c>
      <c r="I106" s="11" t="str">
        <f>IF(G106=0,"No declarado",MID(H106,1,2))</f>
        <v>No declarado</v>
      </c>
    </row>
    <row r="107" ht="15" hidden="1">
      <c r="B107" s="7" t="b">
        <f>ISTEXT(#REF!)</f>
        <v>0</v>
      </c>
    </row>
    <row r="108" ht="15" hidden="1">
      <c r="B108" s="11" t="str">
        <f>IF(B107=TRUE,MID(#REF!,1,800),"No declarado")</f>
        <v>No declarado</v>
      </c>
    </row>
    <row r="109" ht="15" hidden="1"/>
    <row r="110" spans="1:2" ht="15" hidden="1">
      <c r="A110" s="7" t="s">
        <v>163</v>
      </c>
      <c r="B110" s="7" t="b">
        <f>ISTEXT(#REF!)</f>
        <v>0</v>
      </c>
    </row>
    <row r="111" ht="15" hidden="1">
      <c r="B111" s="11" t="str">
        <f>IF(B110=TRUE,MID(#REF!,1,800),"No declarado")</f>
        <v>No declarado</v>
      </c>
    </row>
    <row r="112" ht="15" hidden="1"/>
    <row r="113" spans="1:2" ht="15" hidden="1">
      <c r="A113" s="7" t="s">
        <v>164</v>
      </c>
      <c r="B113" s="7" t="b">
        <f>ISTEXT(#REF!)</f>
        <v>0</v>
      </c>
    </row>
    <row r="114" ht="15" hidden="1">
      <c r="B114" s="11" t="str">
        <f>IF(B113=TRUE,MID(#REF!,1,800),"No declarado")</f>
        <v>No declarado</v>
      </c>
    </row>
    <row r="115" ht="15" hidden="1"/>
    <row r="116" spans="1:2" ht="15" hidden="1">
      <c r="A116" s="7" t="s">
        <v>165</v>
      </c>
      <c r="B116" s="7" t="b">
        <f>ISTEXT(#REF!)</f>
        <v>0</v>
      </c>
    </row>
    <row r="117" ht="15" hidden="1">
      <c r="B117" s="11" t="str">
        <f>IF(B116=TRUE,MID(#REF!,1,500),"No declarado")</f>
        <v>No declarado</v>
      </c>
    </row>
    <row r="118" ht="15" hidden="1"/>
    <row r="119" spans="1:11" ht="15" hidden="1">
      <c r="A119" s="83"/>
      <c r="B119" s="83"/>
      <c r="C119" s="83"/>
      <c r="D119" s="83"/>
      <c r="E119" s="83"/>
      <c r="F119" s="83">
        <v>0</v>
      </c>
      <c r="G119" s="83"/>
      <c r="H119" s="83"/>
      <c r="I119" s="83"/>
      <c r="J119" s="83"/>
      <c r="K119" s="83"/>
    </row>
    <row r="120" spans="5:7" ht="15" hidden="1">
      <c r="E120" s="7">
        <v>0</v>
      </c>
      <c r="F120" s="7" t="str">
        <f>IF(E120=1,"Si","No")</f>
        <v>No</v>
      </c>
      <c r="G120" s="11" t="str">
        <f>IF(E120=0,"No declarado",MID(F120,1,2))</f>
        <v>No declarado</v>
      </c>
    </row>
    <row r="121" ht="15" hidden="1">
      <c r="A121" s="7" t="s">
        <v>166</v>
      </c>
    </row>
    <row r="122" ht="15" hidden="1">
      <c r="B122" s="7" t="b">
        <f>ISTEXT(#REF!)</f>
        <v>0</v>
      </c>
    </row>
    <row r="123" ht="15" hidden="1">
      <c r="B123" s="11" t="str">
        <f>IF(B122=TRUE,MID(#REF!,1,1000),"No declarado")</f>
        <v>No declarado</v>
      </c>
    </row>
    <row r="124" ht="15" hidden="1"/>
    <row r="125" spans="1:2" ht="15" hidden="1">
      <c r="A125" s="7" t="s">
        <v>167</v>
      </c>
      <c r="B125" s="7" t="b">
        <f>ISTEXT(#REF!)</f>
        <v>0</v>
      </c>
    </row>
    <row r="126" ht="15" hidden="1">
      <c r="B126" s="11" t="str">
        <f>IF(B125=TRUE,MID(#REF!,1,1000),"No declarado")</f>
        <v>No declarado</v>
      </c>
    </row>
    <row r="127" ht="15" hidden="1"/>
    <row r="128" spans="1:2" ht="15" hidden="1">
      <c r="A128" s="7" t="s">
        <v>168</v>
      </c>
      <c r="B128" s="7" t="b">
        <f>ISTEXT(#REF!)</f>
        <v>0</v>
      </c>
    </row>
    <row r="129" ht="15" hidden="1">
      <c r="B129" s="11" t="str">
        <f>IF(B128=TRUE,MID(#REF!,1,1000),"No declarado")</f>
        <v>No declarado</v>
      </c>
    </row>
    <row r="130" ht="15" hidden="1"/>
    <row r="131" spans="1:2" ht="15" hidden="1">
      <c r="A131" s="7" t="s">
        <v>169</v>
      </c>
      <c r="B131" s="7" t="b">
        <f>ISTEXT(#REF!)</f>
        <v>0</v>
      </c>
    </row>
    <row r="132" ht="15" hidden="1">
      <c r="B132" s="11" t="str">
        <f>IF(B131=TRUE,MID(#REF!,1,1000),"No declarado")</f>
        <v>No declarado</v>
      </c>
    </row>
    <row r="133" ht="15" hidden="1"/>
    <row r="134" ht="15" hidden="1"/>
    <row r="135" spans="1:11" ht="15" hidden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ht="15" hidden="1">
      <c r="A136" s="7">
        <v>3.3</v>
      </c>
    </row>
    <row r="137" spans="2:5" ht="15" hidden="1">
      <c r="B137" s="7" t="b">
        <v>0</v>
      </c>
      <c r="C137" s="7">
        <f>IF(B137=TRUE,"Federal","")</f>
      </c>
      <c r="D137" s="11" t="s">
        <v>151</v>
      </c>
      <c r="E137" s="11" t="str">
        <f>CONCATENATE(C137,D137,C138,D137,C139)</f>
        <v>                  </v>
      </c>
    </row>
    <row r="138" spans="2:3" ht="15" hidden="1">
      <c r="B138" s="7" t="b">
        <v>0</v>
      </c>
      <c r="C138" s="7">
        <f>IF(B138=TRUE,"Estatal","")</f>
      </c>
    </row>
    <row r="139" spans="2:3" ht="15" hidden="1">
      <c r="B139" s="7" t="b">
        <v>0</v>
      </c>
      <c r="C139" s="7">
        <f>IF(B139=TRUE,"Municipal","")</f>
      </c>
    </row>
    <row r="140" spans="1:11" ht="15" hidden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</row>
    <row r="141" ht="15" hidden="1"/>
    <row r="142" ht="15" hidden="1">
      <c r="A142" s="7" t="s">
        <v>442</v>
      </c>
    </row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>
      <c r="L173" s="267"/>
    </row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customHeight="1"/>
  </sheetData>
  <sheetProtection/>
  <mergeCells count="48">
    <mergeCell ref="D73:G73"/>
    <mergeCell ref="B82:C82"/>
    <mergeCell ref="D82:E82"/>
    <mergeCell ref="F82:G82"/>
    <mergeCell ref="H82:I82"/>
    <mergeCell ref="J82:K82"/>
    <mergeCell ref="B64:C72"/>
    <mergeCell ref="D64:G64"/>
    <mergeCell ref="H64:K64"/>
    <mergeCell ref="D65:J67"/>
    <mergeCell ref="K65:K67"/>
    <mergeCell ref="D68:I68"/>
    <mergeCell ref="D69:K71"/>
    <mergeCell ref="D72:G72"/>
    <mergeCell ref="D54:G54"/>
    <mergeCell ref="D55:J57"/>
    <mergeCell ref="K55:K57"/>
    <mergeCell ref="D58:I58"/>
    <mergeCell ref="D59:K61"/>
    <mergeCell ref="B63:K63"/>
    <mergeCell ref="D38:K40"/>
    <mergeCell ref="D41:I41"/>
    <mergeCell ref="D42:K44"/>
    <mergeCell ref="B45:K45"/>
    <mergeCell ref="B46:C61"/>
    <mergeCell ref="D46:G46"/>
    <mergeCell ref="H46:K46"/>
    <mergeCell ref="D47:J49"/>
    <mergeCell ref="D50:I50"/>
    <mergeCell ref="D51:K53"/>
    <mergeCell ref="B25:K25"/>
    <mergeCell ref="E28:J31"/>
    <mergeCell ref="K28:K31"/>
    <mergeCell ref="B32:K32"/>
    <mergeCell ref="D34:K36"/>
    <mergeCell ref="D37:I37"/>
    <mergeCell ref="B14:F14"/>
    <mergeCell ref="G14:K14"/>
    <mergeCell ref="B16:K16"/>
    <mergeCell ref="B18:K18"/>
    <mergeCell ref="E21:J24"/>
    <mergeCell ref="K21:K24"/>
    <mergeCell ref="D4:J4"/>
    <mergeCell ref="D5:J5"/>
    <mergeCell ref="B9:K10"/>
    <mergeCell ref="B11:K11"/>
    <mergeCell ref="B12:F12"/>
    <mergeCell ref="G12:K12"/>
  </mergeCells>
  <printOptions horizontalCentered="1"/>
  <pageMargins left="0.35433070866141736" right="0.15748031496062992" top="0.3937007874015748" bottom="0.3937007874015748" header="0.31496062992125984" footer="0.31496062992125984"/>
  <pageSetup horizontalDpi="600" verticalDpi="600" orientation="portrait" scale="77" r:id="rId3"/>
  <rowBreaks count="3" manualBreakCount="3">
    <brk id="44" max="255" man="1"/>
    <brk id="89" max="255" man="1"/>
    <brk id="129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R1000"/>
  <sheetViews>
    <sheetView showGridLines="0" showRowColHeaders="0" zoomScalePageLayoutView="0" workbookViewId="0" topLeftCell="A16">
      <selection activeCell="C30" sqref="C30:J30"/>
    </sheetView>
  </sheetViews>
  <sheetFormatPr defaultColWidth="0" defaultRowHeight="15" zeroHeight="1"/>
  <cols>
    <col min="1" max="1" width="10.140625" style="0" customWidth="1"/>
    <col min="2" max="2" width="2.8515625" style="0" customWidth="1"/>
    <col min="3" max="3" width="13.57421875" style="0" customWidth="1"/>
    <col min="4" max="4" width="3.00390625" style="0" customWidth="1"/>
    <col min="5" max="5" width="13.140625" style="0" customWidth="1"/>
    <col min="6" max="6" width="2.7109375" style="0" customWidth="1"/>
    <col min="7" max="7" width="7.421875" style="0" customWidth="1"/>
    <col min="8" max="8" width="10.140625" style="0" customWidth="1"/>
    <col min="9" max="9" width="8.8515625" style="0" customWidth="1"/>
    <col min="10" max="10" width="6.57421875" style="0" customWidth="1"/>
    <col min="11" max="11" width="8.28125" style="0" customWidth="1"/>
    <col min="12" max="12" width="10.00390625" style="0" customWidth="1"/>
    <col min="13" max="13" width="4.7109375" style="0" customWidth="1"/>
    <col min="14" max="14" width="11.421875" style="0" customWidth="1"/>
    <col min="15" max="15" width="17.00390625" style="0" customWidth="1"/>
    <col min="16" max="16" width="3.00390625" style="0" customWidth="1"/>
    <col min="17" max="17" width="4.140625" style="0" customWidth="1"/>
    <col min="18" max="18" width="9.00390625" style="0" customWidth="1"/>
    <col min="19" max="16384" width="11.421875" style="0" hidden="1" customWidth="1"/>
  </cols>
  <sheetData>
    <row r="1" spans="1:13" ht="15">
      <c r="A1" s="13"/>
      <c r="L1" s="13"/>
      <c r="M1" s="13"/>
    </row>
    <row r="2" spans="1:13" ht="15.75" thickBot="1">
      <c r="A2" s="13"/>
      <c r="L2" s="13"/>
      <c r="M2" s="13"/>
    </row>
    <row r="3" spans="1:14" ht="30.75" customHeight="1" thickBot="1" thickTop="1">
      <c r="A3" s="13"/>
      <c r="D3" s="133"/>
      <c r="E3" s="133"/>
      <c r="F3" s="430" t="s">
        <v>548</v>
      </c>
      <c r="G3" s="430"/>
      <c r="H3" s="430"/>
      <c r="I3" s="430"/>
      <c r="J3" s="430"/>
      <c r="K3" s="430"/>
      <c r="L3" s="430"/>
      <c r="M3" s="430"/>
      <c r="N3" s="430"/>
    </row>
    <row r="4" spans="1:14" ht="15" customHeight="1" thickTop="1">
      <c r="A4" s="13"/>
      <c r="E4" s="134"/>
      <c r="F4" s="501" t="s">
        <v>661</v>
      </c>
      <c r="G4" s="501"/>
      <c r="H4" s="501"/>
      <c r="I4" s="501"/>
      <c r="J4" s="501"/>
      <c r="K4" s="501"/>
      <c r="L4" s="501"/>
      <c r="M4" s="501"/>
      <c r="N4" s="501"/>
    </row>
    <row r="5" spans="1:13" ht="8.25" customHeight="1">
      <c r="A5" s="13"/>
      <c r="D5" s="93"/>
      <c r="E5" s="93"/>
      <c r="F5" s="93"/>
      <c r="G5" s="93"/>
      <c r="H5" s="93"/>
      <c r="L5" s="13"/>
      <c r="M5" s="13"/>
    </row>
    <row r="6" spans="1:16" ht="6.75" customHeight="1">
      <c r="A6" s="1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3" s="7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s="7" customFormat="1" ht="15" customHeight="1">
      <c r="A8" s="13"/>
      <c r="B8" s="503" t="s">
        <v>566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</row>
    <row r="9" spans="1:16" s="7" customFormat="1" ht="15">
      <c r="A9" s="13"/>
      <c r="B9" s="503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</row>
    <row r="10" spans="2:16" ht="20.25" customHeight="1">
      <c r="B10" s="496" t="s">
        <v>634</v>
      </c>
      <c r="C10" s="497"/>
      <c r="D10" s="497"/>
      <c r="E10" s="497"/>
      <c r="F10" s="497"/>
      <c r="G10" s="498"/>
      <c r="H10" s="498"/>
      <c r="I10" s="498"/>
      <c r="J10" s="498"/>
      <c r="K10" s="498"/>
      <c r="L10" s="498"/>
      <c r="M10" s="498"/>
      <c r="N10" s="498"/>
      <c r="O10" s="498"/>
      <c r="P10" s="499"/>
    </row>
    <row r="11" spans="2:16" ht="12.75" customHeight="1">
      <c r="B11" s="172"/>
      <c r="C11" s="118" t="s">
        <v>0</v>
      </c>
      <c r="D11" s="118"/>
      <c r="E11" s="118"/>
      <c r="F11" s="118"/>
      <c r="G11" s="118"/>
      <c r="H11" s="118"/>
      <c r="M11" s="123"/>
      <c r="N11" s="123"/>
      <c r="O11" s="123"/>
      <c r="P11" s="14"/>
    </row>
    <row r="12" spans="2:16" ht="7.5" customHeight="1">
      <c r="B12" s="174"/>
      <c r="C12" s="175"/>
      <c r="D12" s="173"/>
      <c r="E12" s="168"/>
      <c r="F12" s="168"/>
      <c r="G12" s="123"/>
      <c r="H12" s="123"/>
      <c r="I12" s="123"/>
      <c r="J12" s="123"/>
      <c r="K12" s="123"/>
      <c r="L12" s="123"/>
      <c r="M12" s="123"/>
      <c r="N12" s="123"/>
      <c r="O12" s="123"/>
      <c r="P12" s="14"/>
    </row>
    <row r="13" spans="2:16" ht="15">
      <c r="B13" s="174"/>
      <c r="C13" s="175"/>
      <c r="D13" s="173"/>
      <c r="E13" s="168"/>
      <c r="F13" s="168" t="s">
        <v>542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4"/>
    </row>
    <row r="14" spans="2:16" ht="7.5" customHeight="1">
      <c r="B14" s="174"/>
      <c r="C14" s="175"/>
      <c r="D14" s="173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4"/>
    </row>
    <row r="15" spans="2:16" ht="19.5" customHeight="1">
      <c r="B15" s="174"/>
      <c r="C15" s="175"/>
      <c r="D15" s="173"/>
      <c r="E15" s="168"/>
      <c r="F15" s="168" t="s">
        <v>545</v>
      </c>
      <c r="G15" s="168"/>
      <c r="H15" s="168"/>
      <c r="I15" s="168"/>
      <c r="J15" s="168"/>
      <c r="K15" s="168"/>
      <c r="L15" s="168"/>
      <c r="M15" s="168"/>
      <c r="N15" s="168"/>
      <c r="O15" s="168"/>
      <c r="P15" s="14"/>
    </row>
    <row r="16" spans="2:16" ht="7.5" customHeight="1">
      <c r="B16" s="174"/>
      <c r="C16" s="175"/>
      <c r="D16" s="173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4"/>
    </row>
    <row r="17" spans="2:16" ht="18" customHeight="1">
      <c r="B17" s="174"/>
      <c r="C17" s="175"/>
      <c r="D17" s="173"/>
      <c r="E17" s="168"/>
      <c r="F17" s="168" t="s">
        <v>543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4"/>
    </row>
    <row r="18" spans="2:16" ht="7.5" customHeight="1">
      <c r="B18" s="174"/>
      <c r="C18" s="175"/>
      <c r="D18" s="173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4"/>
    </row>
    <row r="19" spans="2:16" ht="20.25" customHeight="1">
      <c r="B19" s="174"/>
      <c r="C19" s="175"/>
      <c r="D19" s="173"/>
      <c r="E19" s="168"/>
      <c r="F19" s="307" t="s">
        <v>544</v>
      </c>
      <c r="G19" s="308"/>
      <c r="H19" s="211"/>
      <c r="I19" s="465"/>
      <c r="J19" s="500"/>
      <c r="K19" s="500"/>
      <c r="L19" s="500"/>
      <c r="M19" s="500"/>
      <c r="N19" s="500"/>
      <c r="O19" s="500"/>
      <c r="P19" s="14"/>
    </row>
    <row r="20" spans="2:16" ht="15.75" customHeight="1">
      <c r="B20" s="174"/>
      <c r="C20" s="175"/>
      <c r="D20" s="173"/>
      <c r="E20" s="168"/>
      <c r="F20" s="168"/>
      <c r="G20" s="123"/>
      <c r="H20" s="123"/>
      <c r="I20" s="505" t="s">
        <v>28</v>
      </c>
      <c r="J20" s="506"/>
      <c r="K20" s="506"/>
      <c r="L20" s="506"/>
      <c r="M20" s="506"/>
      <c r="N20" s="506"/>
      <c r="O20" s="506"/>
      <c r="P20" s="14"/>
    </row>
    <row r="21" spans="2:16" ht="6" customHeight="1">
      <c r="B21" s="174"/>
      <c r="C21" s="175"/>
      <c r="D21" s="173"/>
      <c r="E21" s="168"/>
      <c r="F21" s="123"/>
      <c r="G21" s="123"/>
      <c r="H21" s="123"/>
      <c r="I21" s="164"/>
      <c r="J21" s="164"/>
      <c r="K21" s="164"/>
      <c r="L21" s="164"/>
      <c r="M21" s="164"/>
      <c r="N21" s="164"/>
      <c r="O21" s="123"/>
      <c r="P21" s="14"/>
    </row>
    <row r="22" spans="2:16" ht="21" customHeight="1">
      <c r="B22" s="496" t="s">
        <v>613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502"/>
    </row>
    <row r="23" spans="2:16" ht="25.5" customHeight="1">
      <c r="B23" s="488" t="s">
        <v>697</v>
      </c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90"/>
    </row>
    <row r="24" spans="2:16" s="7" customFormat="1" ht="9" customHeight="1">
      <c r="B24" s="113"/>
      <c r="C24" s="8"/>
      <c r="D24" s="8"/>
      <c r="E24" s="8"/>
      <c r="F24" s="8"/>
      <c r="G24" s="8"/>
      <c r="H24" s="12"/>
      <c r="I24" s="12"/>
      <c r="J24" s="12"/>
      <c r="K24" s="12"/>
      <c r="L24" s="12"/>
      <c r="M24" s="12"/>
      <c r="N24" s="12"/>
      <c r="O24" s="12"/>
      <c r="P24" s="115"/>
    </row>
    <row r="25" spans="2:17" s="7" customFormat="1" ht="16.5" customHeight="1">
      <c r="B25" s="113"/>
      <c r="C25" s="8"/>
      <c r="D25" s="8"/>
      <c r="E25" s="25"/>
      <c r="F25" s="8"/>
      <c r="G25" s="138"/>
      <c r="H25" s="12" t="s">
        <v>77</v>
      </c>
      <c r="I25" s="12"/>
      <c r="J25" s="12" t="s">
        <v>77</v>
      </c>
      <c r="K25" s="12"/>
      <c r="L25" s="12"/>
      <c r="M25" s="12"/>
      <c r="N25" s="12"/>
      <c r="O25" s="12"/>
      <c r="P25" s="115"/>
      <c r="Q25" s="8"/>
    </row>
    <row r="26" spans="2:17" s="7" customFormat="1" ht="22.5" customHeight="1">
      <c r="B26" s="268"/>
      <c r="C26" s="269" t="str">
        <f>+E120</f>
        <v>Especifique</v>
      </c>
      <c r="D26" s="270"/>
      <c r="E26" s="271"/>
      <c r="F26" s="266"/>
      <c r="G26" s="266"/>
      <c r="H26" s="266" t="s">
        <v>77</v>
      </c>
      <c r="I26" s="266"/>
      <c r="J26" s="266"/>
      <c r="K26" s="266"/>
      <c r="L26" s="266"/>
      <c r="M26" s="266"/>
      <c r="N26" s="266"/>
      <c r="O26" s="266"/>
      <c r="P26" s="272"/>
      <c r="Q26" s="8"/>
    </row>
    <row r="27" spans="2:17" s="7" customFormat="1" ht="31.5" customHeight="1" thickBot="1">
      <c r="B27" s="493" t="s">
        <v>2</v>
      </c>
      <c r="C27" s="494"/>
      <c r="D27" s="494"/>
      <c r="E27" s="494"/>
      <c r="F27" s="494"/>
      <c r="G27" s="494"/>
      <c r="H27" s="494"/>
      <c r="I27" s="494"/>
      <c r="J27" s="494"/>
      <c r="K27" s="494" t="s">
        <v>457</v>
      </c>
      <c r="L27" s="494"/>
      <c r="M27" s="494"/>
      <c r="N27" s="494"/>
      <c r="O27" s="494"/>
      <c r="P27" s="495"/>
      <c r="Q27" s="8"/>
    </row>
    <row r="28" spans="2:17" s="7" customFormat="1" ht="30" customHeight="1" thickBot="1" thickTop="1">
      <c r="B28" s="273">
        <v>1</v>
      </c>
      <c r="C28" s="491" t="s">
        <v>731</v>
      </c>
      <c r="D28" s="491"/>
      <c r="E28" s="491"/>
      <c r="F28" s="491"/>
      <c r="G28" s="491"/>
      <c r="H28" s="491"/>
      <c r="I28" s="491"/>
      <c r="J28" s="491"/>
      <c r="K28" s="491" t="s">
        <v>717</v>
      </c>
      <c r="L28" s="491"/>
      <c r="M28" s="491"/>
      <c r="N28" s="491"/>
      <c r="O28" s="491"/>
      <c r="P28" s="491"/>
      <c r="Q28" s="8"/>
    </row>
    <row r="29" spans="2:17" s="7" customFormat="1" ht="30" customHeight="1" thickBot="1" thickTop="1">
      <c r="B29" s="273">
        <v>2</v>
      </c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8"/>
    </row>
    <row r="30" spans="2:17" s="7" customFormat="1" ht="30" customHeight="1" thickBot="1" thickTop="1">
      <c r="B30" s="273">
        <v>3</v>
      </c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8"/>
    </row>
    <row r="31" spans="2:17" s="7" customFormat="1" ht="30" customHeight="1" thickBot="1" thickTop="1">
      <c r="B31" s="273">
        <v>4</v>
      </c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8"/>
    </row>
    <row r="32" spans="2:17" s="7" customFormat="1" ht="30" customHeight="1" thickBot="1" thickTop="1">
      <c r="B32" s="273">
        <v>5</v>
      </c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8"/>
    </row>
    <row r="33" spans="2:17" s="7" customFormat="1" ht="8.25" customHeight="1" thickTop="1">
      <c r="B33" s="12"/>
      <c r="C33" s="12"/>
      <c r="D33" s="12"/>
      <c r="E33" s="8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8"/>
    </row>
    <row r="34" spans="1:16" s="7" customFormat="1" ht="21.75" customHeight="1">
      <c r="A34" s="13"/>
      <c r="B34" s="492" t="s">
        <v>625</v>
      </c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</row>
    <row r="35" spans="1:16" s="7" customFormat="1" ht="7.5" customHeight="1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8"/>
      <c r="O35" s="8"/>
      <c r="P35" s="8"/>
    </row>
    <row r="36" spans="1:16" s="7" customFormat="1" ht="14.25" customHeight="1">
      <c r="A36" s="13"/>
      <c r="B36" s="12"/>
      <c r="C36" s="12"/>
      <c r="D36" s="12"/>
      <c r="E36" s="12"/>
      <c r="F36" s="8"/>
      <c r="G36" s="8"/>
      <c r="H36" s="8"/>
      <c r="I36" s="8"/>
      <c r="J36" s="8"/>
      <c r="K36" s="8"/>
      <c r="L36" s="12"/>
      <c r="M36" s="12"/>
      <c r="N36" s="8"/>
      <c r="O36" s="8"/>
      <c r="P36" s="8"/>
    </row>
    <row r="37" spans="1:16" s="7" customFormat="1" ht="14.25" customHeight="1">
      <c r="A37" s="13"/>
      <c r="B37" s="12"/>
      <c r="C37" s="12"/>
      <c r="D37" s="12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7" t="s">
        <v>624</v>
      </c>
      <c r="P37" s="8"/>
    </row>
    <row r="38" spans="1:16" s="7" customFormat="1" ht="14.25" customHeight="1">
      <c r="A38" s="13"/>
      <c r="B38" s="12"/>
      <c r="C38" s="12"/>
      <c r="D38" s="12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7"/>
      <c r="P38" s="8"/>
    </row>
    <row r="39" spans="1:16" s="7" customFormat="1" ht="28.5" customHeight="1">
      <c r="A39" s="13"/>
      <c r="B39" s="12"/>
      <c r="C39" s="12"/>
      <c r="D39" s="12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7"/>
      <c r="P39" s="8"/>
    </row>
    <row r="40" spans="1:16" s="7" customFormat="1" ht="14.25" customHeight="1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8"/>
    </row>
    <row r="41" spans="2:16" s="7" customFormat="1" ht="14.25" customHeight="1" hidden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1" s="7" customFormat="1" ht="15" hidden="1">
      <c r="A42" s="7" t="s">
        <v>173</v>
      </c>
      <c r="C42" s="7" t="b">
        <f>ISTEXT(#REF!)</f>
        <v>0</v>
      </c>
      <c r="E42" s="11" t="str">
        <f>IF(C42=TRUE,MID(#REF!,1,500),"No declarado")</f>
        <v>No declarado</v>
      </c>
      <c r="J42" s="7" t="s">
        <v>209</v>
      </c>
      <c r="K42" s="7" t="str">
        <f>CONCATENATE(E40,J42,E42,J42,E43,J42,E44,J42,E45,J42,E46,J42,E47,J42,E48,J42,E49,J42,E50,J42,E51,J42,E52,J42,E53)</f>
        <v>   /    No declarado   /    No declarado   /    No declarado   /    No declarado   /    No declarado   /    No declarado   /    No declarado   /    No declarado   /    No declarado   /    No declarado   /    No declarado   /    No declarado</v>
      </c>
    </row>
    <row r="43" spans="1:10" s="7" customFormat="1" ht="15" hidden="1">
      <c r="A43" s="7" t="s">
        <v>174</v>
      </c>
      <c r="C43" s="7" t="b">
        <f>ISTEXT(#REF!)</f>
        <v>0</v>
      </c>
      <c r="E43" s="11" t="str">
        <f>IF(C43=TRUE,MID(#REF!,1,500),"No declarado")</f>
        <v>No declarado</v>
      </c>
      <c r="J43" s="34" t="s">
        <v>150</v>
      </c>
    </row>
    <row r="44" spans="1:5" s="7" customFormat="1" ht="15" hidden="1">
      <c r="A44" s="7" t="s">
        <v>175</v>
      </c>
      <c r="C44" s="7" t="b">
        <f>ISTEXT(#REF!)</f>
        <v>0</v>
      </c>
      <c r="E44" s="11" t="str">
        <f>IF(C44=TRUE,MID(#REF!,1,500),"No declarado")</f>
        <v>No declarado</v>
      </c>
    </row>
    <row r="45" spans="1:5" s="7" customFormat="1" ht="15" hidden="1">
      <c r="A45" s="7" t="s">
        <v>176</v>
      </c>
      <c r="C45" s="7" t="b">
        <f>ISTEXT(#REF!)</f>
        <v>0</v>
      </c>
      <c r="E45" s="11" t="str">
        <f>IF(C45=TRUE,MID(#REF!,1,500),"No declarado")</f>
        <v>No declarado</v>
      </c>
    </row>
    <row r="46" spans="1:5" s="7" customFormat="1" ht="15" hidden="1">
      <c r="A46" s="7" t="s">
        <v>177</v>
      </c>
      <c r="C46" s="7" t="b">
        <f>ISTEXT(#REF!)</f>
        <v>0</v>
      </c>
      <c r="E46" s="11" t="str">
        <f>IF(C46=TRUE,MID(#REF!,1,500),"No declarado")</f>
        <v>No declarado</v>
      </c>
    </row>
    <row r="47" spans="1:5" s="7" customFormat="1" ht="15" hidden="1">
      <c r="A47" s="7" t="s">
        <v>178</v>
      </c>
      <c r="C47" s="7" t="b">
        <f>ISTEXT(#REF!)</f>
        <v>0</v>
      </c>
      <c r="E47" s="11" t="str">
        <f>IF(C47=TRUE,MID(#REF!,1,500),"No declarado")</f>
        <v>No declarado</v>
      </c>
    </row>
    <row r="48" spans="1:5" s="7" customFormat="1" ht="15" hidden="1">
      <c r="A48" s="7" t="s">
        <v>179</v>
      </c>
      <c r="C48" s="7" t="b">
        <f>ISTEXT(#REF!)</f>
        <v>0</v>
      </c>
      <c r="E48" s="11" t="str">
        <f>IF(C48=TRUE,MID(#REF!,1,500),"No declarado")</f>
        <v>No declarado</v>
      </c>
    </row>
    <row r="49" spans="1:5" s="7" customFormat="1" ht="15" hidden="1">
      <c r="A49" s="7" t="s">
        <v>180</v>
      </c>
      <c r="C49" s="7" t="b">
        <f>ISTEXT(#REF!)</f>
        <v>0</v>
      </c>
      <c r="E49" s="11" t="str">
        <f>IF(C49=TRUE,MID(#REF!,1,500),"No declarado")</f>
        <v>No declarado</v>
      </c>
    </row>
    <row r="50" spans="1:5" s="7" customFormat="1" ht="15" hidden="1">
      <c r="A50" s="7" t="s">
        <v>205</v>
      </c>
      <c r="C50" s="7" t="b">
        <f>ISTEXT(#REF!)</f>
        <v>0</v>
      </c>
      <c r="E50" s="11" t="str">
        <f>IF(C50=TRUE,MID(#REF!,1,500),"No declarado")</f>
        <v>No declarado</v>
      </c>
    </row>
    <row r="51" spans="1:5" s="7" customFormat="1" ht="15" hidden="1">
      <c r="A51" s="7" t="s">
        <v>206</v>
      </c>
      <c r="C51" s="7" t="b">
        <f>ISTEXT(#REF!)</f>
        <v>0</v>
      </c>
      <c r="E51" s="11" t="str">
        <f>IF(C51=TRUE,MID(#REF!,1,500),"No declarado")</f>
        <v>No declarado</v>
      </c>
    </row>
    <row r="52" spans="1:5" s="7" customFormat="1" ht="15" hidden="1">
      <c r="A52" s="7" t="s">
        <v>207</v>
      </c>
      <c r="C52" s="7" t="b">
        <f>ISTEXT(#REF!)</f>
        <v>0</v>
      </c>
      <c r="E52" s="11" t="str">
        <f>IF(C52=TRUE,MID(#REF!,1,500),"No declarado")</f>
        <v>No declarado</v>
      </c>
    </row>
    <row r="53" spans="1:5" s="7" customFormat="1" ht="15" hidden="1">
      <c r="A53" s="7" t="s">
        <v>208</v>
      </c>
      <c r="C53" s="7" t="b">
        <f>ISTEXT(#REF!)</f>
        <v>0</v>
      </c>
      <c r="E53" s="11" t="str">
        <f>IF(C53=TRUE,MID(#REF!,1,500),"No declarado")</f>
        <v>No declarado</v>
      </c>
    </row>
    <row r="54" s="7" customFormat="1" ht="15" hidden="1"/>
    <row r="55" spans="1:11" s="7" customFormat="1" ht="15" hidden="1">
      <c r="A55" s="7" t="s">
        <v>181</v>
      </c>
      <c r="C55" s="7" t="b">
        <f>ISTEXT(#REF!)</f>
        <v>0</v>
      </c>
      <c r="E55" s="11" t="str">
        <f>IF(C55=TRUE,MID(#REF!,1,500),"No declarado")</f>
        <v>No declarado</v>
      </c>
      <c r="K55" s="7" t="str">
        <f>CONCATENATE(E55,J42,E56,J42,E57,J42,E58,J42,E59,J42,E60,J42,E61,J42,E62,J42,E63,J42,E64,J42,E65,J42,E66,J42,E67)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56" spans="1:5" s="7" customFormat="1" ht="15" hidden="1">
      <c r="A56" s="7" t="s">
        <v>182</v>
      </c>
      <c r="C56" s="7" t="b">
        <f>ISTEXT(#REF!)</f>
        <v>0</v>
      </c>
      <c r="E56" s="11" t="str">
        <f>IF(C56=TRUE,MID(#REF!,1,500),"No declarado")</f>
        <v>No declarado</v>
      </c>
    </row>
    <row r="57" spans="1:5" s="7" customFormat="1" ht="15" hidden="1">
      <c r="A57" s="7" t="s">
        <v>183</v>
      </c>
      <c r="C57" s="7" t="b">
        <f>ISTEXT(#REF!)</f>
        <v>0</v>
      </c>
      <c r="E57" s="11" t="str">
        <f>IF(C57=TRUE,MID(#REF!,1,500),"No declarado")</f>
        <v>No declarado</v>
      </c>
    </row>
    <row r="58" spans="1:5" s="7" customFormat="1" ht="15" hidden="1">
      <c r="A58" s="7" t="s">
        <v>184</v>
      </c>
      <c r="C58" s="7" t="b">
        <f>ISTEXT(#REF!)</f>
        <v>0</v>
      </c>
      <c r="E58" s="11" t="str">
        <f>IF(C58=TRUE,MID(#REF!,1,500),"No declarado")</f>
        <v>No declarado</v>
      </c>
    </row>
    <row r="59" spans="1:5" s="7" customFormat="1" ht="15" hidden="1">
      <c r="A59" s="7" t="s">
        <v>185</v>
      </c>
      <c r="C59" s="7" t="b">
        <f>ISTEXT(#REF!)</f>
        <v>0</v>
      </c>
      <c r="E59" s="11" t="str">
        <f>IF(C59=TRUE,MID(#REF!,1,500),"No declarado")</f>
        <v>No declarado</v>
      </c>
    </row>
    <row r="60" spans="1:5" s="7" customFormat="1" ht="15" hidden="1">
      <c r="A60" s="7" t="s">
        <v>186</v>
      </c>
      <c r="C60" s="7" t="b">
        <f>ISTEXT(#REF!)</f>
        <v>0</v>
      </c>
      <c r="E60" s="11" t="str">
        <f>IF(C60=TRUE,MID(#REF!,1,500),"No declarado")</f>
        <v>No declarado</v>
      </c>
    </row>
    <row r="61" spans="1:10" s="7" customFormat="1" ht="15" hidden="1">
      <c r="A61" s="7" t="s">
        <v>187</v>
      </c>
      <c r="C61" s="7" t="b">
        <f>ISTEXT(#REF!)</f>
        <v>0</v>
      </c>
      <c r="E61" s="11" t="str">
        <f>IF(C61=TRUE,MID(#REF!,1,500),"No declarado")</f>
        <v>No declarado</v>
      </c>
      <c r="J61" s="7" t="s">
        <v>209</v>
      </c>
    </row>
    <row r="62" spans="1:10" s="7" customFormat="1" ht="15" hidden="1">
      <c r="A62" s="7" t="s">
        <v>188</v>
      </c>
      <c r="C62" s="7" t="b">
        <f>ISTEXT(#REF!)</f>
        <v>0</v>
      </c>
      <c r="E62" s="11" t="str">
        <f>IF(C62=TRUE,MID(#REF!,1,500),"No declarado")</f>
        <v>No declarado</v>
      </c>
      <c r="J62" s="34" t="s">
        <v>150</v>
      </c>
    </row>
    <row r="63" spans="1:5" s="7" customFormat="1" ht="15" hidden="1">
      <c r="A63" s="7" t="s">
        <v>210</v>
      </c>
      <c r="C63" s="7" t="b">
        <f>ISTEXT(#REF!)</f>
        <v>0</v>
      </c>
      <c r="E63" s="11" t="str">
        <f>IF(C63=TRUE,MID(#REF!,1,500),"No declarado")</f>
        <v>No declarado</v>
      </c>
    </row>
    <row r="64" spans="1:5" s="7" customFormat="1" ht="15" hidden="1">
      <c r="A64" s="7" t="s">
        <v>211</v>
      </c>
      <c r="C64" s="7" t="b">
        <f>ISTEXT(#REF!)</f>
        <v>0</v>
      </c>
      <c r="E64" s="11" t="str">
        <f>IF(C64=TRUE,MID(#REF!,1,500),"No declarado")</f>
        <v>No declarado</v>
      </c>
    </row>
    <row r="65" spans="1:5" s="7" customFormat="1" ht="15" hidden="1">
      <c r="A65" s="7" t="s">
        <v>212</v>
      </c>
      <c r="C65" s="7" t="b">
        <f>ISTEXT(#REF!)</f>
        <v>0</v>
      </c>
      <c r="E65" s="11" t="str">
        <f>IF(C65=TRUE,MID(#REF!,1,500),"No declarado")</f>
        <v>No declarado</v>
      </c>
    </row>
    <row r="66" spans="1:5" s="7" customFormat="1" ht="15" hidden="1">
      <c r="A66" s="7" t="s">
        <v>213</v>
      </c>
      <c r="C66" s="7" t="b">
        <f>ISTEXT(#REF!)</f>
        <v>0</v>
      </c>
      <c r="E66" s="11" t="str">
        <f>IF(C66=TRUE,MID(#REF!,1,500),"No declarado")</f>
        <v>No declarado</v>
      </c>
    </row>
    <row r="67" spans="1:5" s="7" customFormat="1" ht="15" hidden="1">
      <c r="A67" s="7" t="s">
        <v>214</v>
      </c>
      <c r="C67" s="7" t="b">
        <f>ISTEXT(#REF!)</f>
        <v>0</v>
      </c>
      <c r="E67" s="11" t="str">
        <f>IF(C67=TRUE,MID(#REF!,1,500),"No declarado")</f>
        <v>No declarado</v>
      </c>
    </row>
    <row r="68" s="7" customFormat="1" ht="15" hidden="1"/>
    <row r="69" spans="1:11" s="7" customFormat="1" ht="15" hidden="1">
      <c r="A69" s="7" t="s">
        <v>189</v>
      </c>
      <c r="C69" s="7" t="b">
        <f>ISTEXT(#REF!)</f>
        <v>0</v>
      </c>
      <c r="E69" s="11" t="str">
        <f>IF(C69=TRUE,MID(#REF!,1,500),"No declarado")</f>
        <v>No declarado</v>
      </c>
      <c r="K69" s="7" t="str">
        <f>CONCATENATE(E69,J61,E70,J61,E71,J61,E72,J61,E73,J61,E74,J61,E75,J61,E76,J61,E77,J61,E78,J61,E79,J61,E80,J61,E81)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70" spans="1:5" s="7" customFormat="1" ht="15" hidden="1">
      <c r="A70" s="7" t="s">
        <v>190</v>
      </c>
      <c r="C70" s="7" t="b">
        <f>ISTEXT(#REF!)</f>
        <v>0</v>
      </c>
      <c r="E70" s="11" t="str">
        <f>IF(C70=TRUE,MID(#REF!,1,500),"No declarado")</f>
        <v>No declarado</v>
      </c>
    </row>
    <row r="71" spans="1:5" s="7" customFormat="1" ht="15" hidden="1">
      <c r="A71" s="7" t="s">
        <v>191</v>
      </c>
      <c r="C71" s="7" t="b">
        <f>ISTEXT(#REF!)</f>
        <v>0</v>
      </c>
      <c r="E71" s="11" t="str">
        <f>IF(C71=TRUE,MID(#REF!,1,500),"No declarado")</f>
        <v>No declarado</v>
      </c>
    </row>
    <row r="72" spans="1:5" s="7" customFormat="1" ht="15" hidden="1">
      <c r="A72" s="7" t="s">
        <v>192</v>
      </c>
      <c r="C72" s="7" t="b">
        <f>ISTEXT(#REF!)</f>
        <v>0</v>
      </c>
      <c r="E72" s="11" t="str">
        <f>IF(C72=TRUE,MID(#REF!,1,500),"No declarado")</f>
        <v>No declarado</v>
      </c>
    </row>
    <row r="73" spans="1:5" s="7" customFormat="1" ht="15" hidden="1">
      <c r="A73" s="7" t="s">
        <v>193</v>
      </c>
      <c r="C73" s="7" t="b">
        <f>ISTEXT(#REF!)</f>
        <v>0</v>
      </c>
      <c r="E73" s="11" t="str">
        <f>IF(C73=TRUE,MID(#REF!,1,500),"No declarado")</f>
        <v>No declarado</v>
      </c>
    </row>
    <row r="74" spans="1:5" s="7" customFormat="1" ht="15" hidden="1">
      <c r="A74" s="7" t="s">
        <v>194</v>
      </c>
      <c r="C74" s="7" t="b">
        <f>ISTEXT(#REF!)</f>
        <v>0</v>
      </c>
      <c r="E74" s="11" t="str">
        <f>IF(C74=TRUE,MID(#REF!,1,500),"No declarado")</f>
        <v>No declarado</v>
      </c>
    </row>
    <row r="75" spans="1:5" s="7" customFormat="1" ht="15" hidden="1">
      <c r="A75" s="7" t="s">
        <v>195</v>
      </c>
      <c r="C75" s="7" t="b">
        <f>ISTEXT(#REF!)</f>
        <v>0</v>
      </c>
      <c r="E75" s="11" t="str">
        <f>IF(C75=TRUE,MID(#REF!,1,500),"No declarado")</f>
        <v>No declarado</v>
      </c>
    </row>
    <row r="76" spans="1:5" s="7" customFormat="1" ht="15" hidden="1">
      <c r="A76" s="7" t="s">
        <v>196</v>
      </c>
      <c r="C76" s="7" t="b">
        <f>ISTEXT(#REF!)</f>
        <v>0</v>
      </c>
      <c r="E76" s="11" t="str">
        <f>IF(C76=TRUE,MID(#REF!,1,500),"No declarado")</f>
        <v>No declarado</v>
      </c>
    </row>
    <row r="77" spans="1:5" s="7" customFormat="1" ht="15" hidden="1">
      <c r="A77" s="7" t="s">
        <v>215</v>
      </c>
      <c r="C77" s="7" t="b">
        <f>ISTEXT(#REF!)</f>
        <v>0</v>
      </c>
      <c r="E77" s="11" t="str">
        <f>IF(C77=TRUE,MID(#REF!,1,500),"No declarado")</f>
        <v>No declarado</v>
      </c>
    </row>
    <row r="78" spans="1:5" s="7" customFormat="1" ht="15" hidden="1">
      <c r="A78" s="7" t="s">
        <v>216</v>
      </c>
      <c r="C78" s="7" t="b">
        <f>ISTEXT(#REF!)</f>
        <v>0</v>
      </c>
      <c r="E78" s="11" t="str">
        <f>IF(C78=TRUE,MID(#REF!,1,500),"No declarado")</f>
        <v>No declarado</v>
      </c>
    </row>
    <row r="79" spans="1:5" s="7" customFormat="1" ht="15" hidden="1">
      <c r="A79" s="7" t="s">
        <v>217</v>
      </c>
      <c r="C79" s="7" t="b">
        <f>ISTEXT(#REF!)</f>
        <v>0</v>
      </c>
      <c r="E79" s="11" t="str">
        <f>IF(C79=TRUE,MID(#REF!,1,500),"No declarado")</f>
        <v>No declarado</v>
      </c>
    </row>
    <row r="80" spans="1:10" s="7" customFormat="1" ht="15" hidden="1">
      <c r="A80" s="7" t="s">
        <v>218</v>
      </c>
      <c r="C80" s="7" t="b">
        <f>ISTEXT(#REF!)</f>
        <v>0</v>
      </c>
      <c r="E80" s="11" t="str">
        <f>IF(C80=TRUE,MID(#REF!,1,500),"No declarado")</f>
        <v>No declarado</v>
      </c>
      <c r="J80" s="7" t="s">
        <v>209</v>
      </c>
    </row>
    <row r="81" spans="1:10" s="7" customFormat="1" ht="15" hidden="1">
      <c r="A81" s="7" t="s">
        <v>219</v>
      </c>
      <c r="C81" s="7" t="b">
        <f>ISTEXT(#REF!)</f>
        <v>0</v>
      </c>
      <c r="E81" s="11" t="str">
        <f>IF(C81=TRUE,MID(#REF!,1,500),"No declarado")</f>
        <v>No declarado</v>
      </c>
      <c r="J81" s="34" t="s">
        <v>150</v>
      </c>
    </row>
    <row r="82" spans="1:3" s="7" customFormat="1" ht="15" hidden="1">
      <c r="A82" s="108" t="s">
        <v>531</v>
      </c>
      <c r="B82" s="108"/>
      <c r="C82" s="108"/>
    </row>
    <row r="83" spans="1:11" s="7" customFormat="1" ht="15" hidden="1">
      <c r="A83" s="7" t="s">
        <v>197</v>
      </c>
      <c r="C83" s="7" t="b">
        <f>ISTEXT(#REF!)</f>
        <v>0</v>
      </c>
      <c r="E83" s="11" t="str">
        <f>IF(C83=TRUE,MID(#REF!,1,500),"No declarado")</f>
        <v>No declarado</v>
      </c>
      <c r="K83" s="7" t="str">
        <f>CONCATENATE(E83,J80,E84,J80,E85,J80,E86,J80,E87,J80,E88,J80,E89,J80,E90,J80,E91,J80,E92,J80,E93,J80,E94,J80,E95)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84" spans="1:5" s="7" customFormat="1" ht="15" hidden="1">
      <c r="A84" s="7" t="s">
        <v>198</v>
      </c>
      <c r="C84" s="7" t="b">
        <f>ISTEXT(#REF!)</f>
        <v>0</v>
      </c>
      <c r="E84" s="11" t="str">
        <f>IF(C84=TRUE,MID(#REF!,1,500),"No declarado")</f>
        <v>No declarado</v>
      </c>
    </row>
    <row r="85" spans="1:5" s="7" customFormat="1" ht="15" hidden="1">
      <c r="A85" s="7" t="s">
        <v>199</v>
      </c>
      <c r="C85" s="7" t="b">
        <f>ISTEXT(#REF!)</f>
        <v>0</v>
      </c>
      <c r="E85" s="11" t="str">
        <f>IF(C85=TRUE,MID(#REF!,1,500),"No declarado")</f>
        <v>No declarado</v>
      </c>
    </row>
    <row r="86" spans="1:5" s="7" customFormat="1" ht="15" hidden="1">
      <c r="A86" s="7" t="s">
        <v>200</v>
      </c>
      <c r="C86" s="7" t="b">
        <f>ISTEXT(#REF!)</f>
        <v>0</v>
      </c>
      <c r="E86" s="11" t="str">
        <f>IF(C86=TRUE,MID(#REF!,1,500),"No declarado")</f>
        <v>No declarado</v>
      </c>
    </row>
    <row r="87" spans="1:5" s="7" customFormat="1" ht="15" hidden="1">
      <c r="A87" s="7" t="s">
        <v>201</v>
      </c>
      <c r="C87" s="7" t="b">
        <f>ISTEXT(#REF!)</f>
        <v>0</v>
      </c>
      <c r="E87" s="11" t="str">
        <f>IF(C87=TRUE,MID(#REF!,1,500),"No declarado")</f>
        <v>No declarado</v>
      </c>
    </row>
    <row r="88" spans="1:5" s="7" customFormat="1" ht="15" hidden="1">
      <c r="A88" s="7" t="s">
        <v>202</v>
      </c>
      <c r="C88" s="7" t="b">
        <f>ISTEXT(#REF!)</f>
        <v>0</v>
      </c>
      <c r="E88" s="11" t="str">
        <f>IF(C88=TRUE,MID(#REF!,1,500),"No declarado")</f>
        <v>No declarado</v>
      </c>
    </row>
    <row r="89" spans="1:5" s="7" customFormat="1" ht="15" hidden="1">
      <c r="A89" s="7" t="s">
        <v>203</v>
      </c>
      <c r="C89" s="7" t="b">
        <v>0</v>
      </c>
      <c r="E89" s="11" t="str">
        <f>IF(C89=TRUE,MID(#REF!,1,500),"No declarado")</f>
        <v>No declarado</v>
      </c>
    </row>
    <row r="90" spans="1:5" s="7" customFormat="1" ht="15" hidden="1">
      <c r="A90" s="7" t="s">
        <v>204</v>
      </c>
      <c r="C90" s="7" t="b">
        <v>0</v>
      </c>
      <c r="E90" s="11" t="str">
        <f>IF(C90=TRUE,MID(#REF!,1,500),"No declarado")</f>
        <v>No declarado</v>
      </c>
    </row>
    <row r="91" spans="1:5" s="7" customFormat="1" ht="15" hidden="1">
      <c r="A91" s="7" t="s">
        <v>220</v>
      </c>
      <c r="C91" s="7" t="b">
        <v>0</v>
      </c>
      <c r="E91" s="11" t="str">
        <f>IF(C91=TRUE,MID(#REF!,1,500),"No declarado")</f>
        <v>No declarado</v>
      </c>
    </row>
    <row r="92" spans="1:5" s="7" customFormat="1" ht="15" hidden="1">
      <c r="A92" s="7" t="s">
        <v>221</v>
      </c>
      <c r="C92" s="7" t="b">
        <v>0</v>
      </c>
      <c r="E92" s="11" t="str">
        <f>IF(C92=TRUE,MID(#REF!,1,500),"No declarado")</f>
        <v>No declarado</v>
      </c>
    </row>
    <row r="93" spans="1:5" s="7" customFormat="1" ht="15" hidden="1">
      <c r="A93" s="7" t="s">
        <v>222</v>
      </c>
      <c r="C93" s="7" t="b">
        <v>0</v>
      </c>
      <c r="E93" s="11" t="str">
        <f>IF(C93=TRUE,MID(#REF!,1,500),"No declarado")</f>
        <v>No declarado</v>
      </c>
    </row>
    <row r="94" spans="1:5" s="7" customFormat="1" ht="15" hidden="1">
      <c r="A94" s="7" t="s">
        <v>223</v>
      </c>
      <c r="C94" s="7" t="b">
        <f>ISTEXT(#REF!)</f>
        <v>0</v>
      </c>
      <c r="E94" s="11" t="str">
        <f>IF(C94=TRUE,MID(#REF!,1,500),"No declarado")</f>
        <v>No declarado</v>
      </c>
    </row>
    <row r="95" spans="1:5" s="7" customFormat="1" ht="15" hidden="1">
      <c r="A95" s="7" t="s">
        <v>224</v>
      </c>
      <c r="C95" s="7" t="b">
        <f>ISTEXT(#REF!)</f>
        <v>0</v>
      </c>
      <c r="E95" s="11" t="str">
        <f>IF(C95=TRUE,MID(#REF!,1,500),"No declarado")</f>
        <v>No declarado</v>
      </c>
    </row>
    <row r="96" spans="1:15" s="7" customFormat="1" ht="15" hidden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</row>
    <row r="97" spans="1:5" s="7" customFormat="1" ht="15" hidden="1">
      <c r="A97" s="48" t="s">
        <v>225</v>
      </c>
      <c r="C97" s="7" t="b">
        <f>ISTEXT(#REF!)</f>
        <v>0</v>
      </c>
      <c r="E97" s="11" t="str">
        <f>IF(C97=TRUE,MID(#REF!,1,500),"No declarado")</f>
        <v>No declarado</v>
      </c>
    </row>
    <row r="98" spans="1:15" s="7" customFormat="1" ht="15.75" customHeight="1" hidden="1">
      <c r="A98" s="49"/>
      <c r="B98" s="83"/>
      <c r="C98" s="83"/>
      <c r="D98" s="83"/>
      <c r="E98" s="27"/>
      <c r="F98" s="83"/>
      <c r="G98" s="83"/>
      <c r="H98" s="83"/>
      <c r="I98" s="83"/>
      <c r="J98" s="83"/>
      <c r="K98" s="83"/>
      <c r="L98" s="83"/>
      <c r="M98" s="83"/>
      <c r="N98" s="83"/>
      <c r="O98" s="83"/>
    </row>
    <row r="99" spans="1:15" s="7" customFormat="1" ht="15.75" customHeight="1" hidden="1">
      <c r="A99" s="48"/>
      <c r="B99" s="8"/>
      <c r="C99" s="8"/>
      <c r="D99" s="8"/>
      <c r="E99" s="28"/>
      <c r="F99" s="8"/>
      <c r="G99" s="8"/>
      <c r="H99" s="8" t="s">
        <v>444</v>
      </c>
      <c r="I99" s="8">
        <v>1</v>
      </c>
      <c r="J99" s="8" t="str">
        <f>CONCATENATE(I99,H100,E100)</f>
        <v>1     No declarado</v>
      </c>
      <c r="K99" s="8"/>
      <c r="L99" s="8"/>
      <c r="M99" s="8"/>
      <c r="N99" s="8"/>
      <c r="O99" s="8"/>
    </row>
    <row r="100" spans="1:10" s="7" customFormat="1" ht="15.75" customHeight="1" hidden="1">
      <c r="A100" s="48" t="s">
        <v>226</v>
      </c>
      <c r="C100" s="7" t="b">
        <f>ISTEXT(E28)</f>
        <v>0</v>
      </c>
      <c r="E100" s="11" t="str">
        <f>IF(C100=TRUE,MID(E28,1,500),"No declarado")</f>
        <v>No declarado</v>
      </c>
      <c r="H100" s="36" t="s">
        <v>155</v>
      </c>
      <c r="I100" s="7">
        <v>2</v>
      </c>
      <c r="J100" s="8" t="str">
        <f>CONCATENATE(I100,H101,E101)</f>
        <v>2      No declarado</v>
      </c>
    </row>
    <row r="101" spans="1:10" s="7" customFormat="1" ht="15.75" customHeight="1" hidden="1">
      <c r="A101" s="48" t="s">
        <v>227</v>
      </c>
      <c r="C101" s="7" t="b">
        <f>ISTEXT(E29)</f>
        <v>0</v>
      </c>
      <c r="E101" s="11" t="str">
        <f>IF(C101=TRUE,MID(E29,1,500),"No declarado")</f>
        <v>No declarado</v>
      </c>
      <c r="H101" s="88" t="s">
        <v>150</v>
      </c>
      <c r="I101" s="7">
        <v>3</v>
      </c>
      <c r="J101" s="8" t="str">
        <f>CONCATENATE(I101,H100,E102)</f>
        <v>3     No declarado</v>
      </c>
    </row>
    <row r="102" spans="1:10" s="7" customFormat="1" ht="15.75" customHeight="1" hidden="1">
      <c r="A102" s="48" t="s">
        <v>228</v>
      </c>
      <c r="C102" s="7" t="b">
        <f>ISTEXT(E30)</f>
        <v>0</v>
      </c>
      <c r="E102" s="11" t="str">
        <f>IF(C102=TRUE,MID(E30,1,500),"No declarado")</f>
        <v>No declarado</v>
      </c>
      <c r="H102" s="88" t="s">
        <v>77</v>
      </c>
      <c r="I102" s="7">
        <v>4</v>
      </c>
      <c r="J102" s="8" t="str">
        <f>CONCATENATE(I102,H100,E103)</f>
        <v>4     No declarado</v>
      </c>
    </row>
    <row r="103" spans="1:10" s="7" customFormat="1" ht="15.75" customHeight="1" hidden="1">
      <c r="A103" s="48" t="s">
        <v>229</v>
      </c>
      <c r="C103" s="7" t="b">
        <f>ISTEXT(E31)</f>
        <v>0</v>
      </c>
      <c r="E103" s="11" t="str">
        <f>IF(C103=TRUE,MID(E31,1,500),"No declarado")</f>
        <v>No declarado</v>
      </c>
      <c r="I103" s="7">
        <v>5</v>
      </c>
      <c r="J103" s="8" t="str">
        <f>CONCATENATE(I103,H100,E104)</f>
        <v>5     No declarado</v>
      </c>
    </row>
    <row r="104" spans="1:5" s="7" customFormat="1" ht="15.75" customHeight="1" hidden="1">
      <c r="A104" s="48" t="s">
        <v>230</v>
      </c>
      <c r="C104" s="7" t="b">
        <f>ISTEXT(E32)</f>
        <v>0</v>
      </c>
      <c r="E104" s="11" t="str">
        <f>IF(C104=TRUE,MID(E32,1,500),"No declarado")</f>
        <v>No declarado</v>
      </c>
    </row>
    <row r="105" spans="1:5" s="7" customFormat="1" ht="15.75" customHeight="1" hidden="1">
      <c r="A105" s="48"/>
      <c r="E105" s="11"/>
    </row>
    <row r="106" spans="1:5" s="7" customFormat="1" ht="15.75" customHeight="1" hidden="1">
      <c r="A106" s="48" t="s">
        <v>231</v>
      </c>
      <c r="C106" s="7" t="b">
        <f>ISTEXT(K28)</f>
        <v>1</v>
      </c>
      <c r="E106" s="11" t="str">
        <f>IF(C106=TRUE,MID(K28,1,500),"No declarado")</f>
        <v>Naciones Unidas</v>
      </c>
    </row>
    <row r="107" spans="1:5" s="7" customFormat="1" ht="15.75" customHeight="1" hidden="1">
      <c r="A107" s="48" t="s">
        <v>232</v>
      </c>
      <c r="C107" s="7" t="b">
        <f>ISTEXT(K29)</f>
        <v>0</v>
      </c>
      <c r="E107" s="11" t="str">
        <f>IF(C107=TRUE,MID(K29,1,500),"No declarado")</f>
        <v>No declarado</v>
      </c>
    </row>
    <row r="108" spans="1:5" s="7" customFormat="1" ht="15.75" customHeight="1" hidden="1">
      <c r="A108" s="48" t="s">
        <v>233</v>
      </c>
      <c r="C108" s="7" t="b">
        <f>ISTEXT(K30)</f>
        <v>0</v>
      </c>
      <c r="E108" s="11" t="str">
        <f>IF(C108=TRUE,MID(K30,1,500),"No declarado")</f>
        <v>No declarado</v>
      </c>
    </row>
    <row r="109" spans="1:10" s="7" customFormat="1" ht="15.75" customHeight="1" hidden="1">
      <c r="A109" s="48" t="s">
        <v>234</v>
      </c>
      <c r="C109" s="7" t="b">
        <f>ISTEXT(K31)</f>
        <v>0</v>
      </c>
      <c r="E109" s="11" t="str">
        <f>IF(C109=TRUE,MID(K31,1,500),"No declarado")</f>
        <v>No declarado</v>
      </c>
      <c r="J109" s="7" t="str">
        <f>CONCATENATE(E106,H100,E107,H100,E108,H100,E109,H100,E110)</f>
        <v>Naciones Unidas     No declarado     No declarado     No declarado     No declarado</v>
      </c>
    </row>
    <row r="110" spans="1:5" s="7" customFormat="1" ht="15.75" customHeight="1" hidden="1">
      <c r="A110" s="48" t="s">
        <v>235</v>
      </c>
      <c r="C110" s="7" t="b">
        <f>ISTEXT(K32)</f>
        <v>0</v>
      </c>
      <c r="E110" s="11" t="str">
        <f>IF(C110=TRUE,MID(K32,1,500),"No declarado")</f>
        <v>No declarado</v>
      </c>
    </row>
    <row r="111" spans="5:11" s="7" customFormat="1" ht="15" hidden="1">
      <c r="E111" s="35" t="s">
        <v>152</v>
      </c>
      <c r="K111" s="35" t="s">
        <v>152</v>
      </c>
    </row>
    <row r="112" spans="5:11" s="7" customFormat="1" ht="15" hidden="1">
      <c r="E112" s="7" t="str">
        <f>CONCATENATE(E28,E111,E29,E111,E30,E111,E31,E111,E32)</f>
        <v>                            </v>
      </c>
      <c r="K112" s="7" t="str">
        <f>CONCATENATE(K28,K111,K29,K111,K30,K111,K31,K111,K32)</f>
        <v>Naciones Unidas                            </v>
      </c>
    </row>
    <row r="113" spans="2:6" s="7" customFormat="1" ht="15" hidden="1">
      <c r="B113" s="10"/>
      <c r="E113" s="7">
        <f>MID(E28,2,2)</f>
      </c>
      <c r="F113" s="7" t="e">
        <f>_Sid55</f>
        <v>#NAME?</v>
      </c>
    </row>
    <row r="114" spans="2:18" s="7" customFormat="1" ht="15" hidden="1"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</row>
    <row r="115" spans="2:18" s="7" customFormat="1" ht="15" hidden="1"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</row>
    <row r="116" spans="1:18" s="7" customFormat="1" ht="15" hidden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</row>
    <row r="117" s="7" customFormat="1" ht="15" hidden="1">
      <c r="A117" s="7">
        <v>3.5</v>
      </c>
    </row>
    <row r="118" spans="3:8" s="7" customFormat="1" ht="15" hidden="1">
      <c r="C118" s="7">
        <v>0</v>
      </c>
      <c r="E118" s="7" t="str">
        <f>IF(C118=2,"Pasa       a        4.2","Especifique")</f>
        <v>Especifique</v>
      </c>
      <c r="G118" s="77" t="str">
        <f>IF(C118=1,"Sí","No")</f>
        <v>No</v>
      </c>
      <c r="H118" s="35" t="str">
        <f>IF(C118=0,"No declarado",MID(G118,1,2))</f>
        <v>No declarado</v>
      </c>
    </row>
    <row r="119" spans="1:18" s="7" customFormat="1" ht="15" hidden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8" s="7" customFormat="1" ht="15" hidden="1">
      <c r="A120" s="7">
        <v>3.6</v>
      </c>
      <c r="C120" s="7">
        <v>1</v>
      </c>
      <c r="E120" s="7" t="str">
        <f>IF(C120=2,"Pase a la siguiente página ","Especifique")</f>
        <v>Especifique</v>
      </c>
      <c r="G120" s="7" t="str">
        <f>IF(C120=1,"Sí","No")</f>
        <v>Sí</v>
      </c>
      <c r="H120" s="35" t="str">
        <f>IF(C120=0,"No declarado",MID(G120,1,2))</f>
        <v>Sí</v>
      </c>
    </row>
    <row r="121" spans="3:5" s="7" customFormat="1" ht="15" hidden="1">
      <c r="C121" s="7" t="b">
        <v>0</v>
      </c>
      <c r="E121" s="7" t="str">
        <f>IF(C121=TRUE,"Pasa a la siguiente página"," ")</f>
        <v> </v>
      </c>
    </row>
    <row r="122" s="7" customFormat="1" ht="15" hidden="1"/>
    <row r="123" spans="1:18" s="7" customFormat="1" ht="15" hidden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</row>
    <row r="124" s="7" customFormat="1" ht="15" hidden="1"/>
    <row r="125" s="7" customFormat="1" ht="15" hidden="1"/>
    <row r="126" spans="1:18" ht="15" hidden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5" hidden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5" hidden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15" hidden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15" hidden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ht="15" hidden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ht="15" hidden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5" hidden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15" hidden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5" hidden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15" hidden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15" hidden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15" hidden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15" hidden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15" hidden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ht="15" hidden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15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15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15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ht="15" hidden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15" hidden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15" hidden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ht="15" hidden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ht="15" hidden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15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15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ht="15" hidden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ht="15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ht="15" hidden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15" hidden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15" hidden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15" hidden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ht="15" hidden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ht="15" hidden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15" hidden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ht="15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15" hidden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ht="15" hidden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15" hidden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ht="15" hidden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15" hidden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15" hidden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15" hidden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15" hidden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5" hidden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ht="15" hidden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5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15" hidden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15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15" hidden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15" hidden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ht="15" hidden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15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 hidden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5" hidden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15" hidden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8"/>
      <c r="L181" s="114"/>
      <c r="M181" s="7"/>
      <c r="N181" s="7"/>
      <c r="O181" s="7"/>
      <c r="P181" s="7"/>
      <c r="Q181" s="7"/>
      <c r="R181" s="7"/>
    </row>
    <row r="182" spans="1:18" ht="15" hidden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8"/>
      <c r="L182" s="114"/>
      <c r="M182" s="7"/>
      <c r="N182" s="7"/>
      <c r="O182" s="7"/>
      <c r="P182" s="7"/>
      <c r="Q182" s="7"/>
      <c r="R182" s="7"/>
    </row>
    <row r="183" spans="1:18" ht="15" hidden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8"/>
      <c r="L183" s="114"/>
      <c r="M183" s="7"/>
      <c r="N183" s="7"/>
      <c r="O183" s="7"/>
      <c r="P183" s="7"/>
      <c r="Q183" s="7"/>
      <c r="R183" s="7"/>
    </row>
    <row r="184" spans="1:18" ht="15" hidden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8"/>
      <c r="L184" s="114"/>
      <c r="M184" s="7"/>
      <c r="N184" s="7"/>
      <c r="O184" s="7"/>
      <c r="P184" s="7"/>
      <c r="Q184" s="7"/>
      <c r="R184" s="7"/>
    </row>
    <row r="185" spans="1:18" ht="15" hidden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8"/>
      <c r="L185" s="114"/>
      <c r="M185" s="7"/>
      <c r="N185" s="7"/>
      <c r="O185" s="7"/>
      <c r="P185" s="7"/>
      <c r="Q185" s="7"/>
      <c r="R185" s="7"/>
    </row>
    <row r="186" spans="1:18" ht="15" hidden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8"/>
      <c r="L186" s="114"/>
      <c r="M186" s="7"/>
      <c r="N186" s="7"/>
      <c r="O186" s="7"/>
      <c r="P186" s="7"/>
      <c r="Q186" s="7"/>
      <c r="R186" s="7"/>
    </row>
    <row r="187" spans="1:18" ht="15" hidden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8"/>
      <c r="L187" s="114"/>
      <c r="M187" s="7"/>
      <c r="N187" s="7"/>
      <c r="O187" s="7"/>
      <c r="P187" s="7"/>
      <c r="Q187" s="7"/>
      <c r="R187" s="7"/>
    </row>
    <row r="188" spans="1:18" ht="15" hidden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8"/>
      <c r="L188" s="114"/>
      <c r="M188" s="7"/>
      <c r="N188" s="7"/>
      <c r="O188" s="7"/>
      <c r="P188" s="7"/>
      <c r="Q188" s="7"/>
      <c r="R188" s="7"/>
    </row>
    <row r="189" spans="1:18" ht="15" hidden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8"/>
      <c r="L189" s="114"/>
      <c r="M189" s="7"/>
      <c r="N189" s="7"/>
      <c r="O189" s="7"/>
      <c r="P189" s="7"/>
      <c r="Q189" s="7"/>
      <c r="R189" s="7"/>
    </row>
    <row r="190" spans="1:18" ht="15" hidden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8"/>
      <c r="L190" s="114"/>
      <c r="M190" s="7"/>
      <c r="N190" s="7"/>
      <c r="O190" s="7"/>
      <c r="P190" s="7"/>
      <c r="Q190" s="7"/>
      <c r="R190" s="7"/>
    </row>
    <row r="191" spans="1:18" ht="15" hidden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8"/>
      <c r="L191" s="114"/>
      <c r="M191" s="7"/>
      <c r="N191" s="7"/>
      <c r="O191" s="7"/>
      <c r="P191" s="7"/>
      <c r="Q191" s="7"/>
      <c r="R191" s="7"/>
    </row>
    <row r="192" spans="1:18" ht="15" hidden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8"/>
      <c r="L192" s="114"/>
      <c r="M192" s="7"/>
      <c r="N192" s="7"/>
      <c r="O192" s="7"/>
      <c r="P192" s="7"/>
      <c r="Q192" s="7"/>
      <c r="R192" s="7"/>
    </row>
    <row r="193" spans="1:18" ht="15" hidden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8"/>
      <c r="L193" s="114"/>
      <c r="M193" s="7"/>
      <c r="N193" s="7"/>
      <c r="O193" s="7"/>
      <c r="P193" s="7"/>
      <c r="Q193" s="7"/>
      <c r="R193" s="7"/>
    </row>
    <row r="194" spans="1:18" ht="15" hidden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15" hidden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15" hidden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15" hidden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15" hidden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 hidden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15" hidden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15" hidden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 hidden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ht="15" hidden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5" hidden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ht="15" hidden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ht="15" hidden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ht="15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15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ht="15" hidden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15" hidden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ht="15" hidden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5" hidden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15" hidden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15" hidden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5" hidden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5" hidden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15" hidden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 hidden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15" hidden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15" hidden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15" hidden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15" hidden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15" hidden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 hidden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15" hidden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15" hidden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5" hidden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5" hidden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5" hidden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5" hidden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5" hidden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15" hidden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ht="15" hidden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5" hidden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5" hidden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5" hidden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5" hidden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5" hidden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5" hidden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5" hidden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ht="15" hidden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5" hidden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15" hidden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15" hidden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15" hidden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15" hidden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5" hidden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15" hidden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5" hidden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5" hidden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ht="15" hidden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15" hidden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ht="15" hidden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ht="15" hidden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ht="15" hidden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ht="15" hidden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ht="15" hidden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ht="15" hidden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5" hidden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ht="15" hidden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ht="15" hidden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15" hidden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ht="15" hidden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15" hidden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ht="15" hidden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ht="15" hidden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15" hidden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15" hidden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ht="15" hidden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15" hidden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15" hidden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15" hidden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15" hidden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ht="15" hidden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15" hidden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ht="15" hidden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ht="15" hidden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ht="15" hidden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ht="15" hidden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ht="15" hidden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ht="15" hidden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ht="15" hidden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15" hidden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ht="15" hidden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ht="15" hidden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ht="15" hidden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ht="15" hidden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ht="15" hidden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ht="15" hidden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15" hidden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ht="15" hidden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ht="15" hidden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ht="15" hidden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ht="15" hidden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15" hidden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ht="15" hidden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ht="15" hidden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ht="15" hidden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ht="15" hidden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15" hidden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ht="15" hidden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ht="15" hidden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ht="15" hidden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ht="15" hidden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ht="15" hidden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ht="15" hidden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15" hidden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ht="15" hidden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5" hidden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ht="15" hidden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ht="15" hidden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ht="15" hidden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ht="15" hidden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ht="15" hidden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ht="15" hidden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ht="15" hidden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ht="15" hidden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ht="15" hidden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ht="15" hidden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ht="15" hidden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ht="15" hidden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ht="15" hidden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ht="15" hidden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ht="15" hidden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ht="15" hidden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ht="15" hidden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ht="15" hidden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ht="15" hidden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ht="15" hidden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ht="15" hidden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15" hidden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ht="15" hidden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ht="15" hidden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ht="15" hidden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ht="15" hidden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15" hidden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ht="15" hidden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ht="15" hidden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ht="15" hidden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ht="15" hidden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ht="15" hidden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ht="15" hidden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ht="15" hidden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ht="15" hidden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ht="15" hidden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ht="15" hidden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15" hidden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ht="15" hidden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ht="15" hidden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15" hidden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ht="15" hidden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ht="15" hidden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ht="15" hidden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ht="15" hidden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15" hidden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ht="15" hidden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ht="15" hidden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ht="15" hidden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15" hidden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ht="15" hidden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ht="15" hidden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ht="15" hidden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ht="15" hidden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ht="15" hidden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ht="15" hidden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ht="15" hidden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ht="15" hidden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ht="15" hidden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ht="15" hidden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15" hidden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ht="15" hidden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ht="15" hidden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15" hidden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ht="15" hidden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ht="15" hidden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ht="15" hidden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ht="15" hidden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ht="15" hidden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ht="15" hidden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ht="15" hidden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ht="15" hidden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ht="15" hidden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15" hidden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ht="15" hidden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ht="15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15" hidden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ht="15" hidden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ht="15" hidden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ht="15" hidden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ht="15" hidden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15" hidden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 ht="15" hidden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1:18" ht="15" hidden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 ht="15" hidden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15" hidden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1:18" ht="15" hidden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 ht="15" hidden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 ht="15" hidden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 ht="15" hidden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1:18" ht="15" hidden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1:18" ht="15" hidden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1:18" ht="15" hidden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1:18" ht="15" hidden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 ht="15" hidden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 ht="15" hidden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15" hidden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1:18" ht="15" hidden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 ht="15" hidden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 ht="15" hidden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15" hidden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 ht="15" hidden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 ht="15" hidden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 ht="15" hidden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 ht="15" hidden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 ht="15" hidden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ht="15" hidden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 ht="15" hidden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 ht="15" hidden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 ht="15" hidden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1:18" ht="15" hidden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1:18" ht="15" hidden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1:18" ht="15" hidden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 ht="15" hidden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1:18" ht="15" hidden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1:18" ht="15" hidden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1:18" ht="15" hidden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1:18" ht="15" hidden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 ht="15" hidden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15" hidden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 ht="15" hidden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15" hidden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 ht="15" hidden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 ht="15" hidden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 ht="15" hidden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1:18" ht="15" hidden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 ht="15" hidden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 ht="15" hidden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 ht="15" hidden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15" hidden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1:18" ht="15" hidden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5" hidden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 ht="15" hidden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 ht="15" hidden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1:18" ht="15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1:18" ht="15" hidden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1:18" ht="15" hidden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1:18" ht="15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15" hidden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1:18" ht="15" hidden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15" hidden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1:18" ht="15" hidden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1:18" ht="15" hidden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1:18" ht="15" hidden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1:18" ht="15" hidden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1:18" ht="15" hidden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1:18" ht="15" hidden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 ht="15" hidden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 ht="15" hidden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 ht="15" hidden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15" hidden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1:18" ht="15" hidden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1:18" ht="15" hidden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1:18" ht="15" hidden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1:18" ht="15" hidden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1:18" ht="15" hidden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1:18" ht="15" hidden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15" hidden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1:18" ht="15" hidden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1:18" ht="15" hidden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1:18" ht="15" hidden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ht="15" hidden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1:18" ht="15" hidden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ht="15" hidden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 ht="15" hidden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1:18" ht="15" hidden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1:18" ht="15" hidden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ht="15" hidden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1:18" ht="15" hidden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 ht="15" hidden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 ht="15" hidden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 ht="15" hidden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1:18" ht="15" hidden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 ht="15" hidden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 ht="15" hidden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 ht="15" hidden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 ht="15" hidden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ht="15" hidden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 ht="15" hidden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 ht="15" hidden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ht="15" hidden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 ht="15" hidden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 ht="15" hidden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1:18" ht="15" hidden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1:18" ht="15" hidden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1:18" ht="15" hidden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1:18" ht="15" hidden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1:18" ht="15" hidden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1:18" ht="15" hidden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1:18" ht="15" hidden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1:18" ht="15" hidden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1:18" ht="15" hidden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1:18" ht="15" hidden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1:18" ht="15" hidden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1:18" ht="15" hidden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1:18" ht="15" hidden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1:18" ht="15" hidden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1:18" ht="15" hidden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1:18" ht="15" hidden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1:18" ht="15" hidden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1:18" ht="15" hidden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1:18" ht="15" hidden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1:18" ht="15" hidden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1:18" ht="15" hidden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1:18" ht="15" hidden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1:18" ht="15" hidden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1:18" ht="15" hidden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1:18" ht="15" hidden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1:18" ht="15" hidden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1:18" ht="15" hidden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1:18" ht="15" hidden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 ht="15" hidden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 ht="15" hidden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 ht="15" hidden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 ht="15" hidden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 ht="15" hidden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 ht="15" hidden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 ht="15" hidden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 ht="15" hidden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 ht="15" hidden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 ht="15" hidden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 ht="15" hidden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 ht="15" hidden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 ht="15" hidden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 ht="15" hidden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 ht="15" hidden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 ht="15" hidden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 ht="15" hidden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 ht="15" hidden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1:18" ht="15" hidden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1:18" ht="15" hidden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1:18" ht="15" hidden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1:18" ht="15" hidden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1:18" ht="15" hidden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1:18" ht="15" hidden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1:18" ht="15" hidden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1:18" ht="15" hidden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1:18" ht="15" hidden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 ht="15" hidden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1:18" ht="15" hidden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1:18" ht="15" hidden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1:18" ht="15" hidden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1:18" ht="15" hidden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1:18" ht="15" hidden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1:18" ht="15" hidden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1:18" ht="15" hidden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1:18" ht="15" hidden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1:18" ht="15" hidden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1:18" ht="15" hidden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1:18" ht="15" hidden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1:18" ht="15" hidden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1:18" ht="15" hidden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1:18" ht="15" hidden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1:18" ht="15" hidden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1:18" ht="15" hidden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1:18" ht="15" hidden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1:18" ht="15" hidden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1:18" ht="15" hidden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1:18" ht="15" hidden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1:18" ht="15" hidden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1:18" ht="15" hidden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1:18" ht="15" hidden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1:18" ht="15" hidden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1:18" ht="15" hidden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1:18" ht="15" hidden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1:18" ht="15" hidden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1:18" ht="15" hidden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1:18" ht="15" hidden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1:18" ht="15" hidden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1:18" ht="15" hidden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1:18" ht="15" hidden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1:18" ht="15" hidden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1:18" ht="15" hidden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1:18" ht="15" hidden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 ht="15" hidden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8" ht="15" hidden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1:18" ht="15" hidden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1:18" ht="15" hidden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1:18" ht="15" hidden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1:18" ht="15" hidden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1:18" ht="15" hidden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1:18" ht="15" hidden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1:18" ht="15" hidden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1:18" ht="15" hidden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1:18" ht="15" hidden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1:18" ht="15" hidden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1:18" ht="15" hidden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1:18" ht="15" hidden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1:18" ht="15" hidden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1:18" ht="15" hidden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1:18" ht="15" hidden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1:18" ht="15" hidden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1:18" ht="15" hidden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1:18" ht="15" hidden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1:18" ht="15" hidden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1:18" ht="15" hidden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1:18" ht="15" hidden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1:18" ht="15" hidden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1:18" ht="15" hidden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1:18" ht="15" hidden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1:18" ht="15" hidden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1:18" ht="15" hidden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1:18" ht="15" hidden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1:18" ht="15" hidden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1:18" ht="15" hidden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1:18" ht="15" hidden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1:18" ht="15" hidden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1:18" ht="15" hidden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1:18" ht="15" hidden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1:18" ht="15" hidden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1:18" ht="15" hidden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1:18" ht="15" hidden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1:18" ht="15" hidden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1:18" ht="15" hidden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1:18" ht="15" hidden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1:18" ht="15" hidden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1:18" ht="15" hidden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1:18" ht="15" hidden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1:18" ht="15" hidden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1:18" ht="15" hidden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1:18" ht="15" hidden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1:18" ht="15" hidden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1:18" ht="15" hidden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1:18" ht="15" hidden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8" ht="15" hidden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8" ht="15" hidden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1:18" ht="15" hidden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1:18" ht="15" hidden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1:18" ht="15" hidden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1:18" ht="15" hidden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1:18" ht="15" hidden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1:18" ht="15" hidden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1:18" ht="15" hidden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1:18" ht="15" hidden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1:18" ht="15" hidden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1:18" ht="15" hidden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1:18" ht="15" hidden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1:18" ht="15" hidden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1:18" ht="15" hidden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1:18" ht="15" hidden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1:18" ht="15" hidden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1:18" ht="15" hidden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1:18" ht="15" hidden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1:18" ht="15" hidden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1:18" ht="15" hidden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1:18" ht="15" hidden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1:18" ht="15" hidden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1:18" ht="15" hidden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1:18" ht="15" hidden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8" ht="15" hidden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1:18" ht="15" hidden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1:18" ht="15" hidden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1:18" ht="15" hidden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1:18" ht="15" hidden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1:18" ht="15" hidden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1:18" ht="15" hidden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1:18" ht="15" hidden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1:18" ht="15" hidden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1:18" ht="15" hidden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1:18" ht="15" hidden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1:18" ht="15" hidden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1:18" ht="15" hidden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1:18" ht="15" hidden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1:18" ht="15" hidden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1:18" ht="15" hidden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1:18" ht="15" hidden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1:18" ht="15" hidden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1:18" ht="15" hidden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1:18" ht="15" hidden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1:18" ht="15" hidden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1:18" ht="15" hidden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1:18" ht="15" hidden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1:18" ht="15" hidden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1:18" ht="15" hidden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1:18" ht="15" hidden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1:18" ht="15" hidden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1:18" ht="15" hidden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1:18" ht="15" hidden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1:18" ht="15" hidden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1:18" ht="15" hidden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1:18" ht="15" hidden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1:18" ht="15" hidden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1:18" ht="15" hidden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1:18" ht="15" hidden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1:18" ht="15" hidden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1:18" ht="15" hidden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1:18" ht="15" hidden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1:18" ht="15" hidden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1:18" ht="15" hidden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1:18" ht="15" hidden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1:18" ht="15" hidden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1:18" ht="15" hidden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1:18" ht="15" hidden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1:18" ht="15" hidden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1:18" ht="15" hidden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1:18" ht="15" hidden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1:18" ht="15" hidden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1:18" ht="15" hidden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1:18" ht="15" hidden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1:18" ht="15" hidden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1:18" ht="15" hidden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1:18" ht="15" hidden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1:18" ht="15" hidden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1:18" ht="15" hidden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1:18" ht="15" hidden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1:18" ht="15" hidden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1:18" ht="15" hidden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1:18" ht="15" hidden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1:18" ht="15" hidden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1:18" ht="15" hidden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1:18" ht="15" hidden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1:18" ht="15" hidden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1:18" ht="15" hidden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1:18" ht="15" hidden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1:18" ht="15" hidden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1:18" ht="15" hidden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1:18" ht="15" hidden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1:18" ht="15" hidden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1:18" ht="15" hidden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1:18" ht="15" hidden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1:18" ht="15" hidden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1:18" ht="15" hidden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1:18" ht="15" hidden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1:18" ht="15" hidden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1:18" ht="15" hidden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1:18" ht="15" hidden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1:18" ht="15" hidden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1:18" ht="15" hidden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1:18" ht="15" hidden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1:18" ht="15" hidden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1:18" ht="15" hidden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1:18" ht="15" hidden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1:18" ht="15" hidden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1:18" ht="15" hidden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1:18" ht="15" hidden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1:18" ht="15" hidden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1:18" ht="15" hidden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1:18" ht="15" hidden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1:18" ht="15" hidden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1:18" ht="15" hidden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1:18" ht="15" hidden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1:18" ht="15" hidden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1:18" ht="15" hidden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1:18" ht="15" hidden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1:18" ht="15" hidden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1:18" ht="15" hidden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1:18" ht="15" hidden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1:18" ht="15" hidden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1:18" ht="15" hidden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1:18" ht="15" hidden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1:18" ht="15" hidden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1:18" ht="15" hidden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1:18" ht="15" hidden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1:18" ht="15" hidden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1:18" ht="15" hidden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1:18" ht="15" hidden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1:18" ht="15" hidden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1:18" ht="15" hidden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1:18" ht="15" hidden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1:18" ht="15" hidden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1:18" ht="15" hidden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1:18" ht="15" hidden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1:18" ht="15" hidden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1:18" ht="15" hidden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1:18" ht="15" hidden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1:18" ht="15" hidden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1:18" ht="15" hidden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1:18" ht="15" hidden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1:18" ht="15" hidden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1:18" ht="15" hidden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1:18" ht="15" hidden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1:18" ht="15" hidden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1:18" ht="15" hidden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1:18" ht="15" hidden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1:18" ht="15" hidden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1:18" ht="15" hidden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1:18" ht="15" hidden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1:18" ht="15" hidden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1:18" ht="15" hidden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1:18" ht="15" hidden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1:18" ht="15" hidden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1:18" ht="15" hidden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1:18" ht="15" hidden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1:18" ht="15" hidden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1:18" ht="15" hidden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1:18" ht="15" hidden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1:18" ht="15" hidden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1:18" ht="15" hidden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1:18" ht="15" hidden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1:18" ht="15" hidden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1:18" ht="15" hidden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1:18" ht="15" hidden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1:18" ht="15" hidden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1:18" ht="15" hidden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1:18" ht="15" hidden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1:18" ht="15" hidden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1:18" ht="15" hidden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1:18" ht="15" hidden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1:18" ht="15" hidden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1:18" ht="15" hidden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1:18" ht="15" hidden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1:18" ht="15" hidden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1:18" ht="15" hidden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1:18" ht="15" hidden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1:18" ht="15" hidden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1:18" ht="15" hidden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1:18" ht="15" hidden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1:18" ht="15" hidden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1:18" ht="15" hidden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1:18" ht="15" hidden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1:18" ht="15" hidden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1:18" ht="15" hidden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1:18" ht="15" hidden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1:18" ht="15" hidden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1:18" ht="15" hidden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1:18" ht="15" hidden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1:18" ht="15" hidden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1:18" ht="15" hidden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1:18" ht="15" hidden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1:18" ht="15" hidden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1:18" ht="15" hidden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1:18" ht="15" hidden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1:18" ht="15" hidden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1:18" ht="15" hidden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1:18" ht="15" hidden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1:18" ht="15" hidden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1:18" ht="15" hidden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1:18" ht="15" hidden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1:18" ht="15" hidden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1:18" ht="15" hidden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1:18" ht="15" hidden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1:18" ht="15" hidden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1:18" ht="15" hidden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1:18" ht="15" hidden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1:18" ht="15" hidden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1:18" ht="15" hidden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1:18" ht="15" hidden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1:18" ht="15" hidden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1:18" ht="15" hidden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1:18" ht="15" hidden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1:18" ht="15" hidden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1:18" ht="15" hidden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1:18" ht="15" hidden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1:18" ht="15" hidden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1:18" ht="15" hidden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1:18" ht="15" hidden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1:18" ht="15" hidden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1:18" ht="15" hidden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1:18" ht="15" hidden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1:18" ht="15" hidden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1:18" ht="15" hidden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1:18" ht="15" hidden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1:18" ht="15" hidden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1:18" ht="15" hidden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1:18" ht="15" hidden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1:18" ht="15" hidden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1:18" ht="15" hidden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1:18" ht="15" hidden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1:18" ht="15" hidden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1:18" ht="15" hidden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1:18" ht="15" hidden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1:18" ht="15" hidden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1:18" ht="15" hidden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1:18" ht="15" hidden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1:18" ht="15" hidden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1:18" ht="15" hidden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1:18" ht="15" hidden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1:18" ht="15" hidden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1:18" ht="15" hidden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1:18" ht="15" hidden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1:18" ht="15" hidden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1:18" ht="15" hidden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1:18" ht="15" hidden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1:18" ht="15" hidden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1:18" ht="15" hidden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1:18" ht="15" hidden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1:18" ht="15" hidden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1:18" ht="15" hidden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1:18" ht="15" hidden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1:18" ht="15" hidden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1:18" ht="15" hidden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1:18" ht="15" hidden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1:18" ht="15" hidden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1:18" ht="15" hidden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1:18" ht="15" hidden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1:18" ht="15" hidden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1:18" ht="15" hidden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1:18" ht="15" hidden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1:18" ht="15" hidden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1:18" ht="15" hidden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1:18" ht="15" hidden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1:18" ht="15" hidden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1:18" ht="15" hidden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1:18" ht="15" hidden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1:18" ht="15" hidden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1:18" ht="15" hidden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1:18" ht="15" hidden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1:18" ht="15" hidden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1:18" ht="15" hidden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1:18" ht="15" hidden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1:18" ht="15" hidden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1:18" ht="15" hidden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1:18" ht="15" hidden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1:18" ht="15" hidden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1:18" ht="15" hidden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1:18" ht="15" hidden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1:18" ht="15" hidden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1:18" ht="15" hidden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1:18" ht="15" hidden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1:18" ht="15" hidden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1:18" ht="15" hidden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1:18" ht="15" hidden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1:18" ht="15" hidden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1:18" ht="15" hidden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1:18" ht="15" hidden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1:18" ht="15" hidden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1:18" ht="15" hidden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1:18" ht="15" hidden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1:18" ht="15" hidden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1:18" ht="15" hidden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1:18" ht="15" hidden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1:18" ht="15" hidden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1:18" ht="15" hidden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1:18" ht="15" hidden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1:18" ht="15" hidden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1:18" ht="15" hidden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1:18" ht="15" hidden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1:18" ht="15" hidden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1:18" ht="15" hidden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1:18" ht="15" hidden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1:18" ht="15" hidden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1:18" ht="15" hidden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1:18" ht="15" hidden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1:18" ht="15" hidden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1:18" ht="15" hidden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1:18" ht="15" hidden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1:18" ht="15" hidden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1:18" ht="15" hidden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1:18" ht="15" hidden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1:18" ht="15" hidden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1:18" ht="15" hidden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1:18" ht="15" hidden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1:18" ht="15" hidden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1:18" ht="15" hidden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1:18" ht="15" hidden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1:18" ht="15" hidden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1:18" ht="15" hidden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1:18" ht="15" hidden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1:18" ht="15" hidden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1:18" ht="15" hidden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1:18" ht="15" hidden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1:18" ht="15" hidden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1:18" ht="15" hidden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1:18" ht="15" hidden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1:18" ht="15" hidden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1:18" ht="15" hidden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1:18" ht="15" hidden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1:18" ht="15" hidden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1:18" ht="15" hidden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1:18" ht="15" hidden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1:18" ht="15" hidden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1:18" ht="15" hidden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1:18" ht="15" hidden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1:18" ht="15" hidden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1:18" ht="15" hidden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1:18" ht="15" hidden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1:18" ht="15" hidden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1:18" ht="15" hidden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1:18" ht="15" hidden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1:18" ht="15" hidden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1:18" ht="15" hidden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1:18" ht="15" hidden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1:18" ht="15" hidden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1:18" ht="15" hidden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1:18" ht="15" hidden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1:18" ht="15" hidden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1:18" ht="15" hidden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1:18" ht="15" hidden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1:18" ht="15" hidden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1:18" ht="15" hidden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1:18" ht="15" hidden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1:18" ht="15" hidden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1:18" ht="15" hidden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1:18" ht="15" hidden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1:18" ht="15" hidden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1:18" ht="15" hidden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1:18" ht="15" hidden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1:18" ht="15" hidden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1:18" ht="15" hidden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1:18" ht="15" hidden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1:18" ht="15" hidden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</sheetData>
  <sheetProtection password="CC6F" sheet="1" objects="1" scenarios="1"/>
  <mergeCells count="24">
    <mergeCell ref="B10:P10"/>
    <mergeCell ref="I19:O19"/>
    <mergeCell ref="F3:N3"/>
    <mergeCell ref="F4:N4"/>
    <mergeCell ref="B22:P22"/>
    <mergeCell ref="B8:P9"/>
    <mergeCell ref="I20:O20"/>
    <mergeCell ref="O37:O39"/>
    <mergeCell ref="K30:P30"/>
    <mergeCell ref="K31:P31"/>
    <mergeCell ref="K32:P32"/>
    <mergeCell ref="B27:J27"/>
    <mergeCell ref="K29:P29"/>
    <mergeCell ref="K27:P27"/>
    <mergeCell ref="B114:R115"/>
    <mergeCell ref="B23:P23"/>
    <mergeCell ref="C28:J28"/>
    <mergeCell ref="B34:P34"/>
    <mergeCell ref="C29:J29"/>
    <mergeCell ref="K28:P28"/>
    <mergeCell ref="E37:N39"/>
    <mergeCell ref="C30:J30"/>
    <mergeCell ref="C31:J31"/>
    <mergeCell ref="C32:J32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portrait" scale="80" r:id="rId3"/>
  <rowBreaks count="1" manualBreakCount="1">
    <brk id="46" max="255" man="1"/>
  </rowBreaks>
  <ignoredErrors>
    <ignoredError sqref="C26" unlockedFormula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P300"/>
  <sheetViews>
    <sheetView showGridLines="0" zoomScaleSheetLayoutView="100" zoomScalePageLayoutView="0" workbookViewId="0" topLeftCell="A141">
      <selection activeCell="A140" sqref="A140:IV140"/>
    </sheetView>
  </sheetViews>
  <sheetFormatPr defaultColWidth="0" defaultRowHeight="15" zeroHeight="1"/>
  <cols>
    <col min="1" max="1" width="10.00390625" style="7" customWidth="1"/>
    <col min="2" max="2" width="7.00390625" style="7" customWidth="1"/>
    <col min="3" max="3" width="6.140625" style="7" customWidth="1"/>
    <col min="4" max="7" width="11.421875" style="7" customWidth="1"/>
    <col min="8" max="8" width="18.00390625" style="7" customWidth="1"/>
    <col min="9" max="9" width="15.7109375" style="7" customWidth="1"/>
    <col min="10" max="10" width="6.57421875" style="7" customWidth="1"/>
    <col min="11" max="11" width="10.8515625" style="7" customWidth="1"/>
    <col min="12" max="12" width="7.7109375" style="7" customWidth="1"/>
    <col min="13" max="13" width="10.7109375" style="7" customWidth="1"/>
    <col min="14" max="16" width="11.421875" style="0" hidden="1" customWidth="1"/>
    <col min="17" max="16384" width="0" style="0" hidden="1" customWidth="1"/>
  </cols>
  <sheetData>
    <row r="1" ht="15"/>
    <row r="2" ht="15.75" thickBot="1"/>
    <row r="3" spans="5:10" ht="30.75" customHeight="1" thickBot="1" thickTop="1">
      <c r="E3" s="430" t="s">
        <v>626</v>
      </c>
      <c r="F3" s="430"/>
      <c r="G3" s="430"/>
      <c r="H3" s="430"/>
      <c r="I3" s="430"/>
      <c r="J3" s="430"/>
    </row>
    <row r="4" spans="5:10" ht="15" customHeight="1" thickTop="1">
      <c r="E4" s="610" t="s">
        <v>661</v>
      </c>
      <c r="F4" s="610"/>
      <c r="G4" s="610"/>
      <c r="H4" s="610"/>
      <c r="I4" s="610"/>
      <c r="J4" s="610"/>
    </row>
    <row r="5" spans="4:12" ht="8.25" customHeight="1">
      <c r="D5" s="93"/>
      <c r="E5" s="93"/>
      <c r="F5" s="93"/>
      <c r="G5" s="93"/>
      <c r="H5" s="93"/>
      <c r="J5" s="314"/>
      <c r="K5" s="314"/>
      <c r="L5" s="314"/>
    </row>
    <row r="6" spans="2:12" ht="6.75" customHeight="1">
      <c r="B6" s="6"/>
      <c r="C6" s="6"/>
      <c r="D6" s="6"/>
      <c r="E6" s="6"/>
      <c r="F6" s="6"/>
      <c r="G6" s="6"/>
      <c r="H6" s="6"/>
      <c r="I6" s="6"/>
      <c r="J6" s="315"/>
      <c r="K6" s="315"/>
      <c r="L6" s="315"/>
    </row>
    <row r="7" spans="10:12" ht="12" customHeight="1">
      <c r="J7" s="314"/>
      <c r="K7" s="314"/>
      <c r="L7" s="314"/>
    </row>
    <row r="8" spans="2:12" ht="15" customHeight="1">
      <c r="B8" s="560" t="s">
        <v>597</v>
      </c>
      <c r="C8" s="561"/>
      <c r="D8" s="561"/>
      <c r="E8" s="561"/>
      <c r="F8" s="561"/>
      <c r="G8" s="561"/>
      <c r="H8" s="561"/>
      <c r="I8" s="561"/>
      <c r="J8" s="573"/>
      <c r="K8" s="573"/>
      <c r="L8" s="574"/>
    </row>
    <row r="9" spans="2:12" ht="15">
      <c r="B9" s="528"/>
      <c r="C9" s="529"/>
      <c r="D9" s="529"/>
      <c r="E9" s="529"/>
      <c r="F9" s="529"/>
      <c r="G9" s="529"/>
      <c r="H9" s="529"/>
      <c r="I9" s="529"/>
      <c r="J9" s="575"/>
      <c r="K9" s="575"/>
      <c r="L9" s="576"/>
    </row>
    <row r="10" spans="2:12" ht="32.25" customHeight="1">
      <c r="B10" s="568" t="s">
        <v>691</v>
      </c>
      <c r="C10" s="569"/>
      <c r="D10" s="569"/>
      <c r="E10" s="569"/>
      <c r="F10" s="569"/>
      <c r="G10" s="570"/>
      <c r="H10" s="570"/>
      <c r="I10" s="570"/>
      <c r="J10" s="581"/>
      <c r="K10" s="581"/>
      <c r="L10" s="582"/>
    </row>
    <row r="11" spans="2:12" ht="11.25" customHeight="1" thickBot="1">
      <c r="B11" s="124"/>
      <c r="C11" s="123"/>
      <c r="D11" s="123"/>
      <c r="E11" s="123"/>
      <c r="F11" s="123"/>
      <c r="G11" s="123"/>
      <c r="H11" s="123"/>
      <c r="I11" s="123"/>
      <c r="J11" s="276"/>
      <c r="K11" s="276"/>
      <c r="L11" s="316"/>
    </row>
    <row r="12" spans="2:12" ht="21.75" customHeight="1" thickTop="1">
      <c r="B12" s="124"/>
      <c r="C12" s="536" t="s">
        <v>714</v>
      </c>
      <c r="D12" s="537"/>
      <c r="E12" s="537"/>
      <c r="F12" s="537"/>
      <c r="G12" s="537"/>
      <c r="H12" s="537"/>
      <c r="I12" s="537"/>
      <c r="J12" s="583"/>
      <c r="K12" s="584"/>
      <c r="L12" s="316"/>
    </row>
    <row r="13" spans="2:12" ht="21.75" customHeight="1" thickBot="1">
      <c r="B13" s="124"/>
      <c r="C13" s="539"/>
      <c r="D13" s="540"/>
      <c r="E13" s="540"/>
      <c r="F13" s="540"/>
      <c r="G13" s="540"/>
      <c r="H13" s="540"/>
      <c r="I13" s="540"/>
      <c r="J13" s="585"/>
      <c r="K13" s="586"/>
      <c r="L13" s="316"/>
    </row>
    <row r="14" spans="2:12" ht="8.25" customHeight="1" thickTop="1">
      <c r="B14" s="125"/>
      <c r="C14" s="126"/>
      <c r="D14" s="126"/>
      <c r="E14" s="126"/>
      <c r="F14" s="126"/>
      <c r="G14" s="126"/>
      <c r="H14" s="126"/>
      <c r="I14" s="126"/>
      <c r="J14" s="317"/>
      <c r="K14" s="317"/>
      <c r="L14" s="318"/>
    </row>
    <row r="15" spans="2:12" ht="30" customHeight="1">
      <c r="B15" s="568" t="s">
        <v>692</v>
      </c>
      <c r="C15" s="569"/>
      <c r="D15" s="569"/>
      <c r="E15" s="569"/>
      <c r="F15" s="569"/>
      <c r="G15" s="570"/>
      <c r="H15" s="570"/>
      <c r="I15" s="570"/>
      <c r="J15" s="581"/>
      <c r="K15" s="581"/>
      <c r="L15" s="582"/>
    </row>
    <row r="16" spans="2:12" ht="10.5" customHeight="1" thickBot="1">
      <c r="B16" s="124"/>
      <c r="C16" s="123"/>
      <c r="D16" s="123"/>
      <c r="E16" s="123"/>
      <c r="F16" s="123"/>
      <c r="G16" s="123"/>
      <c r="H16" s="123"/>
      <c r="I16" s="123"/>
      <c r="J16" s="276"/>
      <c r="K16" s="276"/>
      <c r="L16" s="316"/>
    </row>
    <row r="17" spans="2:12" ht="21.75" customHeight="1" thickTop="1">
      <c r="B17" s="124"/>
      <c r="C17" s="536" t="s">
        <v>715</v>
      </c>
      <c r="D17" s="537"/>
      <c r="E17" s="537"/>
      <c r="F17" s="537"/>
      <c r="G17" s="537"/>
      <c r="H17" s="537"/>
      <c r="I17" s="537"/>
      <c r="J17" s="583"/>
      <c r="K17" s="584"/>
      <c r="L17" s="316"/>
    </row>
    <row r="18" spans="2:12" ht="21.75" customHeight="1" thickBot="1">
      <c r="B18" s="124"/>
      <c r="C18" s="539"/>
      <c r="D18" s="540"/>
      <c r="E18" s="540"/>
      <c r="F18" s="540"/>
      <c r="G18" s="540"/>
      <c r="H18" s="540"/>
      <c r="I18" s="540"/>
      <c r="J18" s="585"/>
      <c r="K18" s="586"/>
      <c r="L18" s="316"/>
    </row>
    <row r="19" spans="2:12" ht="8.25" customHeight="1" thickTop="1">
      <c r="B19" s="125"/>
      <c r="C19" s="126"/>
      <c r="D19" s="126"/>
      <c r="E19" s="126"/>
      <c r="F19" s="126"/>
      <c r="G19" s="126"/>
      <c r="H19" s="126"/>
      <c r="I19" s="126"/>
      <c r="J19" s="317"/>
      <c r="K19" s="317"/>
      <c r="L19" s="318"/>
    </row>
    <row r="20" spans="2:12" ht="17.25" customHeight="1">
      <c r="B20" s="568" t="s">
        <v>638</v>
      </c>
      <c r="C20" s="569"/>
      <c r="D20" s="569"/>
      <c r="E20" s="569"/>
      <c r="F20" s="569"/>
      <c r="G20" s="570"/>
      <c r="H20" s="570"/>
      <c r="I20" s="570"/>
      <c r="J20" s="581"/>
      <c r="K20" s="581"/>
      <c r="L20" s="582"/>
    </row>
    <row r="21" spans="2:12" ht="9.75" customHeight="1" thickBot="1">
      <c r="B21" s="124"/>
      <c r="C21" s="123"/>
      <c r="D21" s="123"/>
      <c r="E21" s="123"/>
      <c r="F21" s="123"/>
      <c r="G21" s="123"/>
      <c r="H21" s="123"/>
      <c r="I21" s="123"/>
      <c r="J21" s="276"/>
      <c r="K21" s="276"/>
      <c r="L21" s="316"/>
    </row>
    <row r="22" spans="2:12" ht="21.75" customHeight="1" thickTop="1">
      <c r="B22" s="124"/>
      <c r="C22" s="536" t="s">
        <v>754</v>
      </c>
      <c r="D22" s="537"/>
      <c r="E22" s="537"/>
      <c r="F22" s="537"/>
      <c r="G22" s="537"/>
      <c r="H22" s="537"/>
      <c r="I22" s="537"/>
      <c r="J22" s="583"/>
      <c r="K22" s="584"/>
      <c r="L22" s="316"/>
    </row>
    <row r="23" spans="2:12" ht="15.75" customHeight="1" thickBot="1">
      <c r="B23" s="124"/>
      <c r="C23" s="539"/>
      <c r="D23" s="540"/>
      <c r="E23" s="540"/>
      <c r="F23" s="540"/>
      <c r="G23" s="540"/>
      <c r="H23" s="540"/>
      <c r="I23" s="540"/>
      <c r="J23" s="585"/>
      <c r="K23" s="586"/>
      <c r="L23" s="316"/>
    </row>
    <row r="24" spans="2:12" ht="8.25" customHeight="1" thickTop="1">
      <c r="B24" s="125"/>
      <c r="C24" s="126"/>
      <c r="D24" s="126"/>
      <c r="E24" s="126"/>
      <c r="F24" s="126"/>
      <c r="G24" s="126"/>
      <c r="H24" s="126"/>
      <c r="I24" s="126"/>
      <c r="J24" s="317"/>
      <c r="K24" s="317"/>
      <c r="L24" s="318"/>
    </row>
    <row r="25" spans="2:12" ht="18.75" customHeight="1">
      <c r="B25" s="568" t="s">
        <v>648</v>
      </c>
      <c r="C25" s="569"/>
      <c r="D25" s="569"/>
      <c r="E25" s="569"/>
      <c r="F25" s="569"/>
      <c r="G25" s="570"/>
      <c r="H25" s="570"/>
      <c r="I25" s="570"/>
      <c r="J25" s="581"/>
      <c r="K25" s="581"/>
      <c r="L25" s="582"/>
    </row>
    <row r="26" spans="2:12" ht="11.25" customHeight="1" thickBot="1">
      <c r="B26" s="124"/>
      <c r="C26" s="123"/>
      <c r="D26" s="123"/>
      <c r="E26" s="123"/>
      <c r="F26" s="123"/>
      <c r="G26" s="123"/>
      <c r="H26" s="123"/>
      <c r="I26" s="123"/>
      <c r="J26" s="276"/>
      <c r="K26" s="276"/>
      <c r="L26" s="316"/>
    </row>
    <row r="27" spans="2:12" ht="21.75" customHeight="1" thickTop="1">
      <c r="B27" s="124"/>
      <c r="C27" s="536" t="s">
        <v>739</v>
      </c>
      <c r="D27" s="537"/>
      <c r="E27" s="537"/>
      <c r="F27" s="537"/>
      <c r="G27" s="537"/>
      <c r="H27" s="537"/>
      <c r="I27" s="537"/>
      <c r="J27" s="583"/>
      <c r="K27" s="584"/>
      <c r="L27" s="316"/>
    </row>
    <row r="28" spans="2:12" ht="17.25" customHeight="1" thickBot="1">
      <c r="B28" s="124"/>
      <c r="C28" s="539"/>
      <c r="D28" s="540"/>
      <c r="E28" s="540"/>
      <c r="F28" s="540"/>
      <c r="G28" s="540"/>
      <c r="H28" s="540"/>
      <c r="I28" s="540"/>
      <c r="J28" s="585"/>
      <c r="K28" s="586"/>
      <c r="L28" s="316"/>
    </row>
    <row r="29" spans="2:12" ht="8.25" customHeight="1" thickTop="1">
      <c r="B29" s="124"/>
      <c r="C29" s="123"/>
      <c r="D29" s="123"/>
      <c r="E29" s="123"/>
      <c r="F29" s="123"/>
      <c r="G29" s="123"/>
      <c r="H29" s="123"/>
      <c r="I29" s="123"/>
      <c r="J29" s="276"/>
      <c r="K29" s="276"/>
      <c r="L29" s="316"/>
    </row>
    <row r="30" spans="2:13" ht="16.5" customHeight="1">
      <c r="B30" s="577" t="s">
        <v>677</v>
      </c>
      <c r="C30" s="578"/>
      <c r="D30" s="578"/>
      <c r="E30" s="578"/>
      <c r="F30" s="578"/>
      <c r="G30" s="579"/>
      <c r="H30" s="579"/>
      <c r="I30" s="579"/>
      <c r="J30" s="580"/>
      <c r="K30" s="580"/>
      <c r="L30" s="580"/>
      <c r="M30" s="123"/>
    </row>
    <row r="31" spans="2:13" ht="15" customHeight="1">
      <c r="B31" s="290" t="s">
        <v>680</v>
      </c>
      <c r="C31" s="291"/>
      <c r="D31" s="291"/>
      <c r="E31" s="291"/>
      <c r="F31" s="291"/>
      <c r="G31" s="291"/>
      <c r="H31" s="83"/>
      <c r="I31" s="83"/>
      <c r="J31" s="319"/>
      <c r="K31" s="319"/>
      <c r="L31" s="319"/>
      <c r="M31" s="123"/>
    </row>
    <row r="32" spans="2:13" ht="15">
      <c r="B32" s="184"/>
      <c r="C32" s="184"/>
      <c r="D32" s="15"/>
      <c r="E32" s="123"/>
      <c r="F32" s="168" t="s">
        <v>29</v>
      </c>
      <c r="G32" s="306"/>
      <c r="H32" s="306"/>
      <c r="I32" s="306"/>
      <c r="J32" s="276"/>
      <c r="K32" s="276"/>
      <c r="L32" s="276"/>
      <c r="M32" s="123"/>
    </row>
    <row r="33" spans="2:13" ht="7.5" customHeight="1">
      <c r="B33" s="184"/>
      <c r="C33" s="184"/>
      <c r="D33" s="15"/>
      <c r="E33" s="123"/>
      <c r="F33" s="168"/>
      <c r="G33" s="306"/>
      <c r="H33" s="306"/>
      <c r="I33" s="306"/>
      <c r="J33" s="276"/>
      <c r="K33" s="276"/>
      <c r="L33" s="276"/>
      <c r="M33" s="123"/>
    </row>
    <row r="34" spans="2:13" ht="15">
      <c r="B34" s="184"/>
      <c r="C34" s="184"/>
      <c r="D34" s="15"/>
      <c r="E34" s="123"/>
      <c r="F34" s="168" t="s">
        <v>30</v>
      </c>
      <c r="G34" s="306"/>
      <c r="H34" s="306"/>
      <c r="I34" s="306"/>
      <c r="J34" s="276"/>
      <c r="K34" s="276"/>
      <c r="L34" s="276"/>
      <c r="M34" s="123"/>
    </row>
    <row r="35" spans="2:13" ht="7.5" customHeight="1">
      <c r="B35" s="184"/>
      <c r="C35" s="184"/>
      <c r="D35" s="15"/>
      <c r="E35" s="123"/>
      <c r="F35" s="168"/>
      <c r="G35" s="306"/>
      <c r="H35" s="306"/>
      <c r="I35" s="306"/>
      <c r="J35" s="276"/>
      <c r="K35" s="276"/>
      <c r="L35" s="276"/>
      <c r="M35" s="123"/>
    </row>
    <row r="36" spans="2:13" ht="15">
      <c r="B36" s="184"/>
      <c r="C36" s="184"/>
      <c r="D36" s="15"/>
      <c r="E36" s="123"/>
      <c r="F36" s="168" t="s">
        <v>31</v>
      </c>
      <c r="G36" s="306"/>
      <c r="H36" s="306"/>
      <c r="I36" s="306"/>
      <c r="J36" s="276"/>
      <c r="K36" s="276"/>
      <c r="L36" s="276"/>
      <c r="M36" s="123"/>
    </row>
    <row r="37" spans="2:13" ht="7.5" customHeight="1">
      <c r="B37" s="184"/>
      <c r="C37" s="184"/>
      <c r="D37" s="15"/>
      <c r="E37" s="123"/>
      <c r="F37" s="168"/>
      <c r="G37" s="306"/>
      <c r="H37" s="306"/>
      <c r="I37" s="306"/>
      <c r="J37" s="276"/>
      <c r="K37" s="276"/>
      <c r="L37" s="276"/>
      <c r="M37" s="123"/>
    </row>
    <row r="38" spans="2:13" ht="15">
      <c r="B38" s="184"/>
      <c r="C38" s="184"/>
      <c r="D38" s="15"/>
      <c r="E38" s="123"/>
      <c r="F38" s="168" t="s">
        <v>32</v>
      </c>
      <c r="G38" s="306"/>
      <c r="H38" s="306"/>
      <c r="I38" s="306"/>
      <c r="J38" s="276"/>
      <c r="K38" s="276"/>
      <c r="L38" s="276"/>
      <c r="M38" s="123"/>
    </row>
    <row r="39" spans="2:13" ht="7.5" customHeight="1">
      <c r="B39" s="184"/>
      <c r="C39" s="184"/>
      <c r="D39" s="15"/>
      <c r="E39" s="123"/>
      <c r="F39" s="168"/>
      <c r="G39" s="306"/>
      <c r="H39" s="306"/>
      <c r="I39" s="306"/>
      <c r="J39" s="276"/>
      <c r="K39" s="276"/>
      <c r="L39" s="276"/>
      <c r="M39" s="123"/>
    </row>
    <row r="40" spans="2:13" ht="15">
      <c r="B40" s="184"/>
      <c r="C40" s="184"/>
      <c r="D40" s="15"/>
      <c r="E40" s="123"/>
      <c r="F40" s="168" t="s">
        <v>33</v>
      </c>
      <c r="G40" s="306"/>
      <c r="H40" s="306"/>
      <c r="I40" s="306"/>
      <c r="J40" s="276"/>
      <c r="K40" s="276"/>
      <c r="L40" s="276"/>
      <c r="M40" s="123"/>
    </row>
    <row r="41" spans="2:13" ht="7.5" customHeight="1">
      <c r="B41" s="184"/>
      <c r="C41" s="184"/>
      <c r="D41" s="15"/>
      <c r="E41" s="123"/>
      <c r="F41" s="168"/>
      <c r="G41" s="306"/>
      <c r="H41" s="306"/>
      <c r="I41" s="306"/>
      <c r="J41" s="276"/>
      <c r="K41" s="276"/>
      <c r="L41" s="276"/>
      <c r="M41" s="123"/>
    </row>
    <row r="42" spans="2:13" ht="15">
      <c r="B42" s="184"/>
      <c r="C42" s="184"/>
      <c r="D42" s="15"/>
      <c r="E42" s="123"/>
      <c r="F42" s="168" t="s">
        <v>34</v>
      </c>
      <c r="G42" s="306"/>
      <c r="H42" s="306"/>
      <c r="I42" s="306"/>
      <c r="J42" s="276"/>
      <c r="K42" s="276"/>
      <c r="L42" s="276"/>
      <c r="M42" s="123"/>
    </row>
    <row r="43" spans="2:13" ht="7.5" customHeight="1">
      <c r="B43" s="184"/>
      <c r="C43" s="184"/>
      <c r="D43" s="15"/>
      <c r="E43" s="123"/>
      <c r="F43" s="168"/>
      <c r="G43" s="306"/>
      <c r="H43" s="306"/>
      <c r="I43" s="306"/>
      <c r="J43" s="276"/>
      <c r="K43" s="276"/>
      <c r="L43" s="276"/>
      <c r="M43" s="123"/>
    </row>
    <row r="44" spans="2:13" ht="15">
      <c r="B44" s="184"/>
      <c r="C44" s="184"/>
      <c r="D44" s="15"/>
      <c r="E44" s="123"/>
      <c r="F44" s="168" t="s">
        <v>35</v>
      </c>
      <c r="G44" s="306"/>
      <c r="H44" s="306"/>
      <c r="I44" s="306"/>
      <c r="J44" s="276"/>
      <c r="K44" s="276"/>
      <c r="L44" s="276"/>
      <c r="M44" s="123"/>
    </row>
    <row r="45" spans="2:13" ht="7.5" customHeight="1" thickBot="1">
      <c r="B45" s="184"/>
      <c r="C45" s="184"/>
      <c r="D45" s="15"/>
      <c r="E45" s="123"/>
      <c r="F45" s="168"/>
      <c r="G45" s="306"/>
      <c r="H45" s="306"/>
      <c r="I45" s="306"/>
      <c r="J45" s="276"/>
      <c r="K45" s="276"/>
      <c r="L45" s="276"/>
      <c r="M45" s="123"/>
    </row>
    <row r="46" spans="2:13" ht="16.5" thickBot="1" thickTop="1">
      <c r="B46" s="184"/>
      <c r="C46" s="184"/>
      <c r="D46" s="15"/>
      <c r="E46" s="123"/>
      <c r="F46" s="168" t="s">
        <v>80</v>
      </c>
      <c r="G46" s="515" t="s">
        <v>732</v>
      </c>
      <c r="H46" s="516"/>
      <c r="I46" s="516"/>
      <c r="J46" s="516"/>
      <c r="K46" s="517"/>
      <c r="L46" s="276"/>
      <c r="M46" s="123"/>
    </row>
    <row r="47" spans="2:13" ht="14.25" customHeight="1" thickTop="1">
      <c r="B47" s="184"/>
      <c r="C47" s="184"/>
      <c r="D47" s="15"/>
      <c r="E47" s="123"/>
      <c r="F47" s="123"/>
      <c r="G47" s="518" t="s">
        <v>28</v>
      </c>
      <c r="H47" s="518"/>
      <c r="I47" s="518"/>
      <c r="J47" s="518"/>
      <c r="K47" s="518"/>
      <c r="L47" s="276"/>
      <c r="M47" s="123"/>
    </row>
    <row r="48" spans="2:12" ht="19.5" customHeight="1">
      <c r="B48" s="594" t="s">
        <v>649</v>
      </c>
      <c r="C48" s="595"/>
      <c r="D48" s="595"/>
      <c r="E48" s="595"/>
      <c r="F48" s="595"/>
      <c r="G48" s="596"/>
      <c r="H48" s="596"/>
      <c r="I48" s="596"/>
      <c r="J48" s="615"/>
      <c r="K48" s="615"/>
      <c r="L48" s="616"/>
    </row>
    <row r="49" spans="2:12" ht="11.25" customHeight="1" thickBot="1">
      <c r="B49" s="124"/>
      <c r="C49" s="123"/>
      <c r="D49" s="123"/>
      <c r="E49" s="123"/>
      <c r="F49" s="123"/>
      <c r="G49" s="123"/>
      <c r="H49" s="123"/>
      <c r="I49" s="123"/>
      <c r="J49" s="276"/>
      <c r="K49" s="276"/>
      <c r="L49" s="316"/>
    </row>
    <row r="50" spans="2:12" ht="15.75" thickTop="1">
      <c r="B50" s="124"/>
      <c r="C50" s="536" t="s">
        <v>716</v>
      </c>
      <c r="D50" s="537"/>
      <c r="E50" s="537"/>
      <c r="F50" s="537"/>
      <c r="G50" s="537"/>
      <c r="H50" s="537"/>
      <c r="I50" s="537"/>
      <c r="J50" s="583"/>
      <c r="K50" s="584"/>
      <c r="L50" s="316"/>
    </row>
    <row r="51" spans="2:12" ht="15.75" thickBot="1">
      <c r="B51" s="124"/>
      <c r="C51" s="539"/>
      <c r="D51" s="540"/>
      <c r="E51" s="540"/>
      <c r="F51" s="540"/>
      <c r="G51" s="540"/>
      <c r="H51" s="540"/>
      <c r="I51" s="540"/>
      <c r="J51" s="585"/>
      <c r="K51" s="586"/>
      <c r="L51" s="316"/>
    </row>
    <row r="52" spans="2:12" ht="8.25" customHeight="1" thickTop="1">
      <c r="B52" s="124"/>
      <c r="C52" s="123"/>
      <c r="D52" s="123"/>
      <c r="E52" s="123"/>
      <c r="F52" s="123"/>
      <c r="G52" s="123"/>
      <c r="H52" s="123"/>
      <c r="I52" s="123"/>
      <c r="J52" s="276"/>
      <c r="K52" s="276"/>
      <c r="L52" s="316"/>
    </row>
    <row r="53" spans="2:12" ht="18.75" customHeight="1">
      <c r="B53" s="577" t="s">
        <v>678</v>
      </c>
      <c r="C53" s="578"/>
      <c r="D53" s="578"/>
      <c r="E53" s="578"/>
      <c r="F53" s="578"/>
      <c r="G53" s="579"/>
      <c r="H53" s="579"/>
      <c r="I53" s="579"/>
      <c r="J53" s="580"/>
      <c r="K53" s="580"/>
      <c r="L53" s="580"/>
    </row>
    <row r="54" spans="2:13" ht="14.25" customHeight="1">
      <c r="B54" s="604" t="s">
        <v>679</v>
      </c>
      <c r="C54" s="604"/>
      <c r="D54" s="604"/>
      <c r="E54" s="604"/>
      <c r="F54" s="126"/>
      <c r="G54" s="83"/>
      <c r="H54" s="83"/>
      <c r="I54" s="83"/>
      <c r="J54" s="319"/>
      <c r="K54" s="320"/>
      <c r="L54" s="320"/>
      <c r="M54" s="123"/>
    </row>
    <row r="55" spans="2:13" ht="8.25" customHeight="1">
      <c r="B55" s="15"/>
      <c r="C55" s="15"/>
      <c r="D55" s="15"/>
      <c r="E55" s="123"/>
      <c r="F55" s="123"/>
      <c r="G55" s="123"/>
      <c r="H55" s="123"/>
      <c r="I55" s="123"/>
      <c r="J55" s="276"/>
      <c r="K55" s="276"/>
      <c r="L55" s="276"/>
      <c r="M55" s="123"/>
    </row>
    <row r="56" spans="2:12" ht="15">
      <c r="B56" s="123"/>
      <c r="C56" s="123"/>
      <c r="D56" s="168" t="s">
        <v>583</v>
      </c>
      <c r="E56" s="309"/>
      <c r="F56" s="309"/>
      <c r="G56" s="309"/>
      <c r="H56" s="309"/>
      <c r="I56" s="309"/>
      <c r="J56" s="321"/>
      <c r="K56" s="322"/>
      <c r="L56" s="276"/>
    </row>
    <row r="57" spans="2:12" ht="10.5" customHeight="1">
      <c r="B57" s="123"/>
      <c r="C57" s="123"/>
      <c r="D57" s="168"/>
      <c r="E57" s="309"/>
      <c r="F57" s="309"/>
      <c r="G57" s="309"/>
      <c r="H57" s="340" t="s">
        <v>584</v>
      </c>
      <c r="I57" s="309"/>
      <c r="J57" s="321"/>
      <c r="K57" s="322"/>
      <c r="L57" s="276"/>
    </row>
    <row r="58" spans="2:12" ht="15">
      <c r="B58" s="123"/>
      <c r="C58" s="123"/>
      <c r="D58" s="168" t="s">
        <v>585</v>
      </c>
      <c r="E58" s="309"/>
      <c r="F58" s="309"/>
      <c r="G58" s="309"/>
      <c r="H58" s="309"/>
      <c r="I58" s="309"/>
      <c r="J58" s="321"/>
      <c r="K58" s="322"/>
      <c r="L58" s="276"/>
    </row>
    <row r="59" spans="2:12" ht="10.5" customHeight="1">
      <c r="B59" s="123"/>
      <c r="C59" s="123"/>
      <c r="D59" s="168"/>
      <c r="E59" s="309"/>
      <c r="F59" s="309"/>
      <c r="G59" s="310" t="s">
        <v>586</v>
      </c>
      <c r="H59" s="310" t="s">
        <v>584</v>
      </c>
      <c r="I59" s="309"/>
      <c r="J59" s="321"/>
      <c r="K59" s="322"/>
      <c r="L59" s="276"/>
    </row>
    <row r="60" spans="2:12" ht="15">
      <c r="B60" s="123"/>
      <c r="C60" s="123"/>
      <c r="D60" s="168" t="s">
        <v>587</v>
      </c>
      <c r="E60" s="309"/>
      <c r="F60" s="309"/>
      <c r="G60" s="309"/>
      <c r="H60" s="309"/>
      <c r="I60" s="309"/>
      <c r="J60" s="321"/>
      <c r="K60" s="322"/>
      <c r="L60" s="276"/>
    </row>
    <row r="61" spans="2:12" ht="10.5" customHeight="1">
      <c r="B61" s="123"/>
      <c r="C61" s="123"/>
      <c r="D61" s="168"/>
      <c r="E61" s="309"/>
      <c r="F61" s="309"/>
      <c r="G61" s="310" t="s">
        <v>588</v>
      </c>
      <c r="H61" s="310" t="s">
        <v>584</v>
      </c>
      <c r="I61" s="309"/>
      <c r="J61" s="321"/>
      <c r="K61" s="322"/>
      <c r="L61" s="276"/>
    </row>
    <row r="62" spans="2:12" ht="15">
      <c r="B62" s="123"/>
      <c r="C62" s="123"/>
      <c r="D62" s="168" t="s">
        <v>589</v>
      </c>
      <c r="E62" s="309"/>
      <c r="F62" s="309"/>
      <c r="G62" s="309"/>
      <c r="H62" s="309"/>
      <c r="I62" s="309"/>
      <c r="J62" s="321"/>
      <c r="K62" s="322"/>
      <c r="L62" s="276"/>
    </row>
    <row r="63" spans="2:12" ht="13.5" customHeight="1">
      <c r="B63" s="123"/>
      <c r="C63" s="123"/>
      <c r="D63" s="168"/>
      <c r="E63" s="309"/>
      <c r="F63" s="310" t="s">
        <v>590</v>
      </c>
      <c r="G63" s="310" t="s">
        <v>588</v>
      </c>
      <c r="H63" s="310" t="s">
        <v>584</v>
      </c>
      <c r="I63" s="309"/>
      <c r="J63" s="321"/>
      <c r="K63" s="322"/>
      <c r="L63" s="276"/>
    </row>
    <row r="64" spans="2:12" ht="16.5" customHeight="1">
      <c r="B64" s="15"/>
      <c r="C64" s="123"/>
      <c r="D64" s="168" t="s">
        <v>591</v>
      </c>
      <c r="E64" s="606"/>
      <c r="F64" s="606"/>
      <c r="G64" s="606"/>
      <c r="H64" s="606"/>
      <c r="I64" s="606"/>
      <c r="J64" s="607"/>
      <c r="K64" s="322"/>
      <c r="L64" s="276"/>
    </row>
    <row r="65" spans="2:12" ht="15">
      <c r="B65" s="15"/>
      <c r="C65" s="123"/>
      <c r="D65" s="123"/>
      <c r="E65" s="587" t="s">
        <v>666</v>
      </c>
      <c r="F65" s="587"/>
      <c r="G65" s="587"/>
      <c r="H65" s="587"/>
      <c r="I65" s="587"/>
      <c r="J65" s="588"/>
      <c r="K65" s="276"/>
      <c r="L65" s="276"/>
    </row>
    <row r="66" spans="2:12" ht="9" customHeight="1">
      <c r="B66" s="15"/>
      <c r="C66" s="123"/>
      <c r="D66" s="123"/>
      <c r="E66" s="123"/>
      <c r="F66" s="123"/>
      <c r="G66" s="123"/>
      <c r="H66" s="123"/>
      <c r="I66" s="123"/>
      <c r="J66" s="276"/>
      <c r="K66" s="276"/>
      <c r="L66" s="276"/>
    </row>
    <row r="67" spans="2:14" ht="28.5" customHeight="1">
      <c r="B67" s="519" t="s">
        <v>667</v>
      </c>
      <c r="C67" s="520"/>
      <c r="D67" s="520"/>
      <c r="E67" s="520"/>
      <c r="F67" s="520"/>
      <c r="G67" s="520"/>
      <c r="H67" s="520"/>
      <c r="I67" s="520"/>
      <c r="J67" s="521"/>
      <c r="K67" s="521"/>
      <c r="L67" s="522"/>
      <c r="M67" s="31"/>
      <c r="N67" s="123"/>
    </row>
    <row r="68" spans="2:12" ht="18" customHeight="1" thickBot="1">
      <c r="B68" s="611" t="s">
        <v>101</v>
      </c>
      <c r="C68" s="612"/>
      <c r="D68" s="612"/>
      <c r="E68" s="612"/>
      <c r="F68" s="612"/>
      <c r="G68" s="612"/>
      <c r="H68" s="612" t="s">
        <v>609</v>
      </c>
      <c r="I68" s="612"/>
      <c r="J68" s="613"/>
      <c r="K68" s="613"/>
      <c r="L68" s="614"/>
    </row>
    <row r="69" spans="2:12" ht="30" customHeight="1" thickBot="1" thickTop="1">
      <c r="B69" s="507" t="s">
        <v>723</v>
      </c>
      <c r="C69" s="508"/>
      <c r="D69" s="508"/>
      <c r="E69" s="508"/>
      <c r="F69" s="508"/>
      <c r="G69" s="509"/>
      <c r="H69" s="507" t="s">
        <v>722</v>
      </c>
      <c r="I69" s="508"/>
      <c r="J69" s="523"/>
      <c r="K69" s="523"/>
      <c r="L69" s="524"/>
    </row>
    <row r="70" spans="2:12" ht="30" customHeight="1" thickBot="1" thickTop="1">
      <c r="B70" s="507" t="s">
        <v>724</v>
      </c>
      <c r="C70" s="508"/>
      <c r="D70" s="508"/>
      <c r="E70" s="508"/>
      <c r="F70" s="508"/>
      <c r="G70" s="509"/>
      <c r="H70" s="507" t="s">
        <v>722</v>
      </c>
      <c r="I70" s="508"/>
      <c r="J70" s="523"/>
      <c r="K70" s="523"/>
      <c r="L70" s="524"/>
    </row>
    <row r="71" spans="2:12" ht="30" customHeight="1" thickBot="1" thickTop="1">
      <c r="B71" s="507" t="s">
        <v>726</v>
      </c>
      <c r="C71" s="508"/>
      <c r="D71" s="508"/>
      <c r="E71" s="508"/>
      <c r="F71" s="508"/>
      <c r="G71" s="509"/>
      <c r="H71" s="507" t="s">
        <v>722</v>
      </c>
      <c r="I71" s="508"/>
      <c r="J71" s="523"/>
      <c r="K71" s="523"/>
      <c r="L71" s="524"/>
    </row>
    <row r="72" spans="2:12" ht="30" customHeight="1" thickBot="1" thickTop="1">
      <c r="B72" s="507" t="s">
        <v>725</v>
      </c>
      <c r="C72" s="508"/>
      <c r="D72" s="508"/>
      <c r="E72" s="508"/>
      <c r="F72" s="508"/>
      <c r="G72" s="591"/>
      <c r="H72" s="507" t="s">
        <v>722</v>
      </c>
      <c r="I72" s="508"/>
      <c r="J72" s="523"/>
      <c r="K72" s="523"/>
      <c r="L72" s="524"/>
    </row>
    <row r="73" spans="2:12" ht="4.5" customHeight="1" thickTop="1">
      <c r="B73" s="203" t="s">
        <v>77</v>
      </c>
      <c r="C73" s="204"/>
      <c r="D73" s="204"/>
      <c r="E73" s="204"/>
      <c r="F73" s="204"/>
      <c r="G73" s="204"/>
      <c r="H73" s="204"/>
      <c r="I73" s="204"/>
      <c r="J73" s="334"/>
      <c r="K73" s="334"/>
      <c r="L73" s="335"/>
    </row>
    <row r="74" spans="2:12" ht="28.5" customHeight="1">
      <c r="B74" s="594" t="s">
        <v>767</v>
      </c>
      <c r="C74" s="595"/>
      <c r="D74" s="595"/>
      <c r="E74" s="595"/>
      <c r="F74" s="595"/>
      <c r="G74" s="596"/>
      <c r="H74" s="596"/>
      <c r="I74" s="596"/>
      <c r="J74" s="615"/>
      <c r="K74" s="615"/>
      <c r="L74" s="616"/>
    </row>
    <row r="75" spans="2:12" ht="22.5" customHeight="1">
      <c r="B75" s="332"/>
      <c r="C75" s="102"/>
      <c r="D75" s="102"/>
      <c r="E75" s="102"/>
      <c r="F75" s="102"/>
      <c r="G75" s="101"/>
      <c r="H75" s="260"/>
      <c r="I75" s="260"/>
      <c r="J75" s="323"/>
      <c r="K75" s="323"/>
      <c r="L75" s="333"/>
    </row>
    <row r="76" spans="2:12" ht="34.5" customHeight="1" thickBot="1">
      <c r="B76" s="617" t="s">
        <v>700</v>
      </c>
      <c r="C76" s="618"/>
      <c r="D76" s="618"/>
      <c r="E76" s="618"/>
      <c r="F76" s="618"/>
      <c r="G76" s="618"/>
      <c r="H76" s="592" t="s">
        <v>41</v>
      </c>
      <c r="I76" s="592"/>
      <c r="J76" s="592"/>
      <c r="K76" s="592"/>
      <c r="L76" s="593"/>
    </row>
    <row r="77" spans="2:12" ht="46.5" customHeight="1" thickBot="1" thickTop="1">
      <c r="B77" s="525" t="s">
        <v>727</v>
      </c>
      <c r="C77" s="525"/>
      <c r="D77" s="525"/>
      <c r="E77" s="525"/>
      <c r="F77" s="525"/>
      <c r="G77" s="525"/>
      <c r="H77" s="598" t="s">
        <v>728</v>
      </c>
      <c r="I77" s="598"/>
      <c r="J77" s="598"/>
      <c r="K77" s="598"/>
      <c r="L77" s="598"/>
    </row>
    <row r="78" spans="2:12" ht="27.75" customHeight="1" thickBot="1" thickTop="1">
      <c r="B78" s="525" t="s">
        <v>755</v>
      </c>
      <c r="C78" s="525"/>
      <c r="D78" s="525"/>
      <c r="E78" s="525"/>
      <c r="F78" s="525"/>
      <c r="G78" s="525"/>
      <c r="H78" s="525" t="s">
        <v>728</v>
      </c>
      <c r="I78" s="525"/>
      <c r="J78" s="525"/>
      <c r="K78" s="525"/>
      <c r="L78" s="525"/>
    </row>
    <row r="79" spans="2:12" ht="11.25" customHeight="1" thickBot="1" thickTop="1">
      <c r="B79" s="525"/>
      <c r="C79" s="525"/>
      <c r="D79" s="525"/>
      <c r="E79" s="525"/>
      <c r="F79" s="525"/>
      <c r="G79" s="525"/>
      <c r="H79" s="525"/>
      <c r="I79" s="525"/>
      <c r="J79" s="525"/>
      <c r="K79" s="525"/>
      <c r="L79" s="525"/>
    </row>
    <row r="80" spans="2:12" ht="11.25" customHeight="1" thickBot="1" thickTop="1">
      <c r="B80" s="525"/>
      <c r="C80" s="525"/>
      <c r="D80" s="525"/>
      <c r="E80" s="525"/>
      <c r="F80" s="525"/>
      <c r="G80" s="525"/>
      <c r="H80" s="525"/>
      <c r="I80" s="525"/>
      <c r="J80" s="525"/>
      <c r="K80" s="525"/>
      <c r="L80" s="525"/>
    </row>
    <row r="81" spans="2:12" ht="6.75" customHeight="1" thickTop="1">
      <c r="B81" s="203"/>
      <c r="C81" s="204"/>
      <c r="D81" s="204"/>
      <c r="E81" s="204"/>
      <c r="F81" s="204"/>
      <c r="G81" s="204"/>
      <c r="H81" s="204"/>
      <c r="I81" s="204"/>
      <c r="J81" s="334"/>
      <c r="K81" s="334"/>
      <c r="L81" s="335"/>
    </row>
    <row r="82" spans="2:14" ht="27.75" customHeight="1">
      <c r="B82" s="619" t="s">
        <v>681</v>
      </c>
      <c r="C82" s="578"/>
      <c r="D82" s="578"/>
      <c r="E82" s="578"/>
      <c r="F82" s="578"/>
      <c r="G82" s="579"/>
      <c r="H82" s="579"/>
      <c r="I82" s="579"/>
      <c r="J82" s="580"/>
      <c r="K82" s="580"/>
      <c r="L82" s="620"/>
      <c r="M82" s="31"/>
      <c r="N82" s="123"/>
    </row>
    <row r="83" spans="2:12" ht="18" customHeight="1" thickBot="1">
      <c r="B83" s="543" t="s">
        <v>607</v>
      </c>
      <c r="C83" s="544"/>
      <c r="D83" s="544"/>
      <c r="E83" s="544"/>
      <c r="F83" s="544"/>
      <c r="G83" s="544"/>
      <c r="H83" s="543" t="s">
        <v>608</v>
      </c>
      <c r="I83" s="544"/>
      <c r="J83" s="589"/>
      <c r="K83" s="589"/>
      <c r="L83" s="590"/>
    </row>
    <row r="84" spans="2:12" ht="30" customHeight="1" thickBot="1" thickTop="1">
      <c r="B84" s="507" t="s">
        <v>740</v>
      </c>
      <c r="C84" s="508"/>
      <c r="D84" s="508"/>
      <c r="E84" s="508"/>
      <c r="F84" s="508"/>
      <c r="G84" s="509"/>
      <c r="H84" s="507"/>
      <c r="I84" s="508"/>
      <c r="J84" s="523"/>
      <c r="K84" s="523"/>
      <c r="L84" s="524"/>
    </row>
    <row r="85" spans="2:12" ht="30" customHeight="1" thickBot="1" thickTop="1">
      <c r="B85" s="507" t="s">
        <v>741</v>
      </c>
      <c r="C85" s="508"/>
      <c r="D85" s="508"/>
      <c r="E85" s="508"/>
      <c r="F85" s="508"/>
      <c r="G85" s="509"/>
      <c r="H85" s="507"/>
      <c r="I85" s="508"/>
      <c r="J85" s="523"/>
      <c r="K85" s="523"/>
      <c r="L85" s="524"/>
    </row>
    <row r="86" spans="2:12" ht="30" customHeight="1" thickBot="1" thickTop="1">
      <c r="B86" s="507" t="s">
        <v>742</v>
      </c>
      <c r="C86" s="508"/>
      <c r="D86" s="508"/>
      <c r="E86" s="508"/>
      <c r="F86" s="508"/>
      <c r="G86" s="509"/>
      <c r="H86" s="507"/>
      <c r="I86" s="508"/>
      <c r="J86" s="523"/>
      <c r="K86" s="523"/>
      <c r="L86" s="524"/>
    </row>
    <row r="87" spans="2:12" ht="30" customHeight="1" thickBot="1" thickTop="1">
      <c r="B87" s="507" t="s">
        <v>743</v>
      </c>
      <c r="C87" s="508"/>
      <c r="D87" s="508"/>
      <c r="E87" s="508"/>
      <c r="F87" s="508"/>
      <c r="G87" s="509"/>
      <c r="H87" s="507"/>
      <c r="I87" s="508"/>
      <c r="J87" s="523"/>
      <c r="K87" s="523"/>
      <c r="L87" s="524"/>
    </row>
    <row r="88" spans="2:12" ht="30" customHeight="1" thickBot="1" thickTop="1">
      <c r="B88" s="507" t="s">
        <v>744</v>
      </c>
      <c r="C88" s="508"/>
      <c r="D88" s="508"/>
      <c r="E88" s="508"/>
      <c r="F88" s="508"/>
      <c r="G88" s="509"/>
      <c r="H88" s="507"/>
      <c r="I88" s="508"/>
      <c r="J88" s="523"/>
      <c r="K88" s="523"/>
      <c r="L88" s="524"/>
    </row>
    <row r="89" spans="2:12" ht="30" customHeight="1" thickBot="1" thickTop="1">
      <c r="B89" s="507" t="s">
        <v>733</v>
      </c>
      <c r="C89" s="508"/>
      <c r="D89" s="508"/>
      <c r="E89" s="508"/>
      <c r="F89" s="508"/>
      <c r="G89" s="509"/>
      <c r="H89" s="507"/>
      <c r="I89" s="508"/>
      <c r="J89" s="523"/>
      <c r="K89" s="523"/>
      <c r="L89" s="524"/>
    </row>
    <row r="90" spans="2:12" ht="30" customHeight="1" thickBot="1" thickTop="1">
      <c r="B90" s="507" t="s">
        <v>734</v>
      </c>
      <c r="C90" s="508"/>
      <c r="D90" s="508"/>
      <c r="E90" s="508"/>
      <c r="F90" s="508"/>
      <c r="G90" s="509"/>
      <c r="H90" s="507"/>
      <c r="I90" s="508"/>
      <c r="J90" s="523"/>
      <c r="K90" s="523"/>
      <c r="L90" s="524"/>
    </row>
    <row r="91" spans="2:12" ht="30" customHeight="1" thickBot="1" thickTop="1">
      <c r="B91" s="507" t="s">
        <v>735</v>
      </c>
      <c r="C91" s="508"/>
      <c r="D91" s="508"/>
      <c r="E91" s="508"/>
      <c r="F91" s="508"/>
      <c r="G91" s="509"/>
      <c r="H91" s="507"/>
      <c r="I91" s="508"/>
      <c r="J91" s="523"/>
      <c r="K91" s="523"/>
      <c r="L91" s="524"/>
    </row>
    <row r="92" spans="2:12" ht="13.5" customHeight="1" thickTop="1">
      <c r="B92" s="202"/>
      <c r="C92" s="195"/>
      <c r="D92" s="195"/>
      <c r="E92" s="195"/>
      <c r="F92" s="195"/>
      <c r="G92" s="195"/>
      <c r="H92" s="195"/>
      <c r="I92" s="195"/>
      <c r="J92" s="324"/>
      <c r="K92" s="324"/>
      <c r="L92" s="325"/>
    </row>
    <row r="93" spans="2:15" ht="18.75" customHeight="1">
      <c r="B93" s="496" t="s">
        <v>682</v>
      </c>
      <c r="C93" s="497"/>
      <c r="D93" s="497"/>
      <c r="E93" s="497"/>
      <c r="F93" s="497"/>
      <c r="G93" s="497"/>
      <c r="H93" s="497"/>
      <c r="I93" s="497"/>
      <c r="J93" s="510"/>
      <c r="K93" s="510"/>
      <c r="L93" s="511"/>
      <c r="M93" s="123"/>
      <c r="N93" s="123"/>
      <c r="O93" s="123"/>
    </row>
    <row r="94" spans="2:15" ht="13.5" customHeight="1">
      <c r="B94" s="292" t="s">
        <v>689</v>
      </c>
      <c r="C94" s="293"/>
      <c r="D94" s="293"/>
      <c r="E94" s="293"/>
      <c r="F94" s="293"/>
      <c r="G94" s="293"/>
      <c r="H94" s="293"/>
      <c r="I94" s="293"/>
      <c r="J94" s="326"/>
      <c r="K94" s="326"/>
      <c r="L94" s="327"/>
      <c r="M94" s="179"/>
      <c r="N94" s="123"/>
      <c r="O94" s="123"/>
    </row>
    <row r="95" spans="2:15" ht="16.5" customHeight="1">
      <c r="B95" s="137"/>
      <c r="C95" s="136"/>
      <c r="D95" s="136"/>
      <c r="E95" s="136"/>
      <c r="F95" s="136"/>
      <c r="G95" s="136"/>
      <c r="H95" s="136"/>
      <c r="I95" s="136"/>
      <c r="J95" s="328"/>
      <c r="K95" s="328"/>
      <c r="L95" s="329"/>
      <c r="M95" s="123"/>
      <c r="N95" s="123"/>
      <c r="O95" s="123"/>
    </row>
    <row r="96" spans="2:15" ht="15" customHeight="1">
      <c r="B96" s="137"/>
      <c r="C96" s="136"/>
      <c r="D96" s="136"/>
      <c r="E96" s="136"/>
      <c r="F96" s="136"/>
      <c r="G96" s="608" t="s">
        <v>546</v>
      </c>
      <c r="H96" s="608"/>
      <c r="J96" s="609" t="s">
        <v>547</v>
      </c>
      <c r="K96" s="609"/>
      <c r="L96" s="330"/>
      <c r="M96" s="123"/>
      <c r="N96" s="123"/>
      <c r="O96" s="123"/>
    </row>
    <row r="97" spans="2:15" ht="18.75" customHeight="1">
      <c r="B97" s="124"/>
      <c r="C97" s="168" t="s">
        <v>45</v>
      </c>
      <c r="D97" s="177"/>
      <c r="E97" s="168"/>
      <c r="F97" s="168"/>
      <c r="G97" s="123"/>
      <c r="H97" s="123"/>
      <c r="I97" s="123"/>
      <c r="J97" s="276"/>
      <c r="K97" s="276"/>
      <c r="L97" s="316"/>
      <c r="M97" s="123"/>
      <c r="N97" s="123"/>
      <c r="O97" s="123"/>
    </row>
    <row r="98" spans="2:15" ht="9" customHeight="1">
      <c r="B98" s="124"/>
      <c r="C98" s="168"/>
      <c r="D98" s="168"/>
      <c r="E98" s="168"/>
      <c r="F98" s="168"/>
      <c r="G98" s="123"/>
      <c r="H98" s="123"/>
      <c r="I98" s="123"/>
      <c r="J98" s="276"/>
      <c r="K98" s="276"/>
      <c r="L98" s="316"/>
      <c r="M98" s="123"/>
      <c r="N98" s="123"/>
      <c r="O98" s="123"/>
    </row>
    <row r="99" spans="2:15" ht="15">
      <c r="B99" s="124"/>
      <c r="C99" s="168" t="s">
        <v>46</v>
      </c>
      <c r="D99" s="177"/>
      <c r="E99" s="168"/>
      <c r="F99" s="168"/>
      <c r="G99" s="123"/>
      <c r="H99" s="123"/>
      <c r="I99" s="123"/>
      <c r="J99" s="276"/>
      <c r="K99" s="276"/>
      <c r="L99" s="316"/>
      <c r="M99" s="123"/>
      <c r="N99" s="123"/>
      <c r="O99" s="123"/>
    </row>
    <row r="100" spans="2:15" ht="9" customHeight="1">
      <c r="B100" s="124"/>
      <c r="C100" s="168"/>
      <c r="D100" s="168"/>
      <c r="E100" s="168"/>
      <c r="F100" s="168"/>
      <c r="G100" s="123"/>
      <c r="H100" s="123"/>
      <c r="I100" s="123"/>
      <c r="J100" s="276"/>
      <c r="K100" s="276"/>
      <c r="L100" s="316"/>
      <c r="M100" s="123"/>
      <c r="N100" s="123"/>
      <c r="O100" s="123"/>
    </row>
    <row r="101" spans="2:15" ht="16.5" customHeight="1">
      <c r="B101" s="124"/>
      <c r="C101" s="168" t="s">
        <v>63</v>
      </c>
      <c r="D101" s="177"/>
      <c r="E101" s="168"/>
      <c r="F101" s="168"/>
      <c r="G101" s="123"/>
      <c r="H101" s="123"/>
      <c r="I101" s="123"/>
      <c r="J101" s="276"/>
      <c r="K101" s="276"/>
      <c r="L101" s="316"/>
      <c r="M101" s="123"/>
      <c r="N101" s="123"/>
      <c r="O101" s="123"/>
    </row>
    <row r="102" spans="2:15" ht="9" customHeight="1">
      <c r="B102" s="124"/>
      <c r="C102" s="168"/>
      <c r="D102" s="168"/>
      <c r="E102" s="168"/>
      <c r="F102" s="168"/>
      <c r="G102" s="123"/>
      <c r="H102" s="123"/>
      <c r="I102" s="123"/>
      <c r="J102" s="276"/>
      <c r="K102" s="276"/>
      <c r="L102" s="316"/>
      <c r="M102" s="123"/>
      <c r="N102" s="123"/>
      <c r="O102" s="123"/>
    </row>
    <row r="103" spans="2:15" ht="16.5" customHeight="1">
      <c r="B103" s="124"/>
      <c r="C103" s="168" t="s">
        <v>64</v>
      </c>
      <c r="D103" s="177"/>
      <c r="E103" s="168"/>
      <c r="F103" s="168"/>
      <c r="G103" s="123"/>
      <c r="H103" s="123"/>
      <c r="I103" s="123"/>
      <c r="J103" s="276"/>
      <c r="K103" s="276"/>
      <c r="L103" s="316"/>
      <c r="M103" s="123"/>
      <c r="N103" s="123"/>
      <c r="O103" s="123"/>
    </row>
    <row r="104" spans="2:15" ht="3" customHeight="1">
      <c r="B104" s="124"/>
      <c r="C104" s="168"/>
      <c r="D104" s="168"/>
      <c r="E104" s="168"/>
      <c r="F104" s="168"/>
      <c r="G104" s="123"/>
      <c r="H104" s="123"/>
      <c r="I104" s="123"/>
      <c r="J104" s="276"/>
      <c r="K104" s="276"/>
      <c r="L104" s="316"/>
      <c r="M104" s="123"/>
      <c r="N104" s="123"/>
      <c r="O104" s="123"/>
    </row>
    <row r="105" spans="2:15" ht="19.5" customHeight="1">
      <c r="B105" s="124"/>
      <c r="C105" s="306"/>
      <c r="D105" s="306"/>
      <c r="E105" s="306"/>
      <c r="F105" s="306"/>
      <c r="G105" s="465"/>
      <c r="H105" s="465"/>
      <c r="I105" s="123"/>
      <c r="J105" s="465"/>
      <c r="K105" s="465"/>
      <c r="L105" s="564"/>
      <c r="M105" s="123"/>
      <c r="N105" s="123"/>
      <c r="O105" s="123"/>
    </row>
    <row r="106" spans="2:15" ht="15">
      <c r="B106" s="124"/>
      <c r="C106" s="123"/>
      <c r="D106" s="123"/>
      <c r="E106" s="123"/>
      <c r="F106" s="123"/>
      <c r="G106" s="599" t="s">
        <v>28</v>
      </c>
      <c r="H106" s="599"/>
      <c r="I106" s="118"/>
      <c r="J106" s="599" t="s">
        <v>28</v>
      </c>
      <c r="K106" s="599"/>
      <c r="L106" s="331"/>
      <c r="M106" s="123"/>
      <c r="N106" s="123"/>
      <c r="O106" s="123"/>
    </row>
    <row r="107" spans="2:15" ht="2.25" customHeight="1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5"/>
      <c r="M107" s="123"/>
      <c r="N107" s="123"/>
      <c r="O107" s="123"/>
    </row>
    <row r="108" spans="2:15" ht="29.25" customHeight="1">
      <c r="B108" s="577" t="s">
        <v>668</v>
      </c>
      <c r="C108" s="578"/>
      <c r="D108" s="578"/>
      <c r="E108" s="578"/>
      <c r="F108" s="578"/>
      <c r="G108" s="579"/>
      <c r="H108" s="579"/>
      <c r="I108" s="579"/>
      <c r="J108" s="579"/>
      <c r="K108" s="579"/>
      <c r="L108" s="579"/>
      <c r="M108" s="31"/>
      <c r="N108" s="123"/>
      <c r="O108" s="123"/>
    </row>
    <row r="109" spans="2:15" ht="15" customHeight="1">
      <c r="B109" s="294" t="s">
        <v>689</v>
      </c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178"/>
      <c r="N109" s="123"/>
      <c r="O109" s="123"/>
    </row>
    <row r="110" spans="2:15" ht="6.75" customHeight="1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</row>
    <row r="111" spans="2:15" ht="21.75" customHeight="1">
      <c r="B111" s="542" t="s">
        <v>42</v>
      </c>
      <c r="C111" s="542"/>
      <c r="D111" s="542"/>
      <c r="E111" s="542"/>
      <c r="F111" s="542"/>
      <c r="G111" s="605" t="s">
        <v>718</v>
      </c>
      <c r="H111" s="605"/>
      <c r="I111" s="605"/>
      <c r="J111" s="605"/>
      <c r="K111" s="605"/>
      <c r="L111" s="605"/>
      <c r="M111" s="191"/>
      <c r="N111" s="123"/>
      <c r="O111" s="123"/>
    </row>
    <row r="112" spans="2:15" ht="58.5" customHeight="1">
      <c r="B112" s="565" t="s">
        <v>43</v>
      </c>
      <c r="C112" s="565"/>
      <c r="D112" s="565"/>
      <c r="E112" s="123"/>
      <c r="F112" s="123"/>
      <c r="G112" s="346" t="s">
        <v>683</v>
      </c>
      <c r="H112" s="465"/>
      <c r="I112" s="465"/>
      <c r="J112" s="465"/>
      <c r="K112" s="465"/>
      <c r="L112" s="564"/>
      <c r="N112" s="123"/>
      <c r="O112" s="123"/>
    </row>
    <row r="113" spans="2:15" ht="8.25" customHeight="1">
      <c r="B113" s="249"/>
      <c r="C113" s="249"/>
      <c r="D113" s="249"/>
      <c r="E113" s="123"/>
      <c r="F113" s="123"/>
      <c r="G113" s="246"/>
      <c r="H113" s="250"/>
      <c r="I113" s="250"/>
      <c r="J113" s="250"/>
      <c r="K113" s="250"/>
      <c r="L113" s="250"/>
      <c r="N113" s="123"/>
      <c r="O113" s="123"/>
    </row>
    <row r="114" spans="2:12" ht="62.25" customHeight="1">
      <c r="B114" s="565" t="s">
        <v>44</v>
      </c>
      <c r="C114" s="565"/>
      <c r="D114" s="565"/>
      <c r="E114" s="123"/>
      <c r="F114" s="123"/>
      <c r="G114" s="346" t="s">
        <v>683</v>
      </c>
      <c r="H114" s="465"/>
      <c r="I114" s="465"/>
      <c r="J114" s="465"/>
      <c r="K114" s="465"/>
      <c r="L114" s="564"/>
    </row>
    <row r="115" spans="2:12" ht="8.25" customHeight="1">
      <c r="B115" s="249"/>
      <c r="C115" s="249"/>
      <c r="D115" s="249"/>
      <c r="E115" s="123"/>
      <c r="F115" s="123"/>
      <c r="G115" s="246"/>
      <c r="H115" s="123"/>
      <c r="I115" s="123"/>
      <c r="J115" s="123"/>
      <c r="K115" s="123"/>
      <c r="L115" s="123"/>
    </row>
    <row r="116" spans="2:12" ht="15" customHeight="1">
      <c r="B116" s="526" t="s">
        <v>635</v>
      </c>
      <c r="C116" s="421"/>
      <c r="D116" s="421"/>
      <c r="E116" s="421"/>
      <c r="F116" s="421"/>
      <c r="G116" s="421"/>
      <c r="H116" s="421"/>
      <c r="I116" s="421"/>
      <c r="J116" s="421"/>
      <c r="K116" s="421"/>
      <c r="L116" s="527"/>
    </row>
    <row r="117" spans="2:12" ht="15">
      <c r="B117" s="528"/>
      <c r="C117" s="529"/>
      <c r="D117" s="529"/>
      <c r="E117" s="529"/>
      <c r="F117" s="529"/>
      <c r="G117" s="529"/>
      <c r="H117" s="529"/>
      <c r="I117" s="529"/>
      <c r="J117" s="529"/>
      <c r="K117" s="529"/>
      <c r="L117" s="530"/>
    </row>
    <row r="118" spans="2:12" ht="30" customHeight="1">
      <c r="B118" s="600" t="s">
        <v>684</v>
      </c>
      <c r="C118" s="601"/>
      <c r="D118" s="601"/>
      <c r="E118" s="601"/>
      <c r="F118" s="601"/>
      <c r="G118" s="602"/>
      <c r="H118" s="602"/>
      <c r="I118" s="602"/>
      <c r="J118" s="602"/>
      <c r="K118" s="602"/>
      <c r="L118" s="603"/>
    </row>
    <row r="119" spans="2:12" ht="18" customHeight="1" thickBot="1">
      <c r="B119" s="277" t="s">
        <v>641</v>
      </c>
      <c r="C119" s="543" t="s">
        <v>639</v>
      </c>
      <c r="D119" s="544"/>
      <c r="E119" s="544"/>
      <c r="F119" s="544"/>
      <c r="G119" s="544"/>
      <c r="H119" s="544"/>
      <c r="I119" s="544"/>
      <c r="J119" s="545"/>
      <c r="K119" s="544" t="s">
        <v>640</v>
      </c>
      <c r="L119" s="545"/>
    </row>
    <row r="120" spans="2:12" ht="30" customHeight="1" thickBot="1" thickTop="1">
      <c r="B120" s="264">
        <v>1</v>
      </c>
      <c r="C120" s="507" t="s">
        <v>745</v>
      </c>
      <c r="D120" s="508"/>
      <c r="E120" s="508"/>
      <c r="F120" s="508"/>
      <c r="G120" s="508"/>
      <c r="H120" s="508"/>
      <c r="I120" s="508"/>
      <c r="J120" s="509"/>
      <c r="K120" s="507" t="s">
        <v>746</v>
      </c>
      <c r="L120" s="509"/>
    </row>
    <row r="121" spans="2:12" ht="30" customHeight="1" thickBot="1" thickTop="1">
      <c r="B121" s="264">
        <v>2</v>
      </c>
      <c r="C121" s="507"/>
      <c r="D121" s="508"/>
      <c r="E121" s="508"/>
      <c r="F121" s="508"/>
      <c r="G121" s="508"/>
      <c r="H121" s="508"/>
      <c r="I121" s="508"/>
      <c r="J121" s="509"/>
      <c r="K121" s="507"/>
      <c r="L121" s="509"/>
    </row>
    <row r="122" spans="2:12" ht="30" customHeight="1" thickBot="1" thickTop="1">
      <c r="B122" s="264">
        <v>3</v>
      </c>
      <c r="C122" s="507"/>
      <c r="D122" s="508"/>
      <c r="E122" s="508"/>
      <c r="F122" s="508"/>
      <c r="G122" s="508"/>
      <c r="H122" s="508"/>
      <c r="I122" s="508"/>
      <c r="J122" s="509"/>
      <c r="K122" s="507"/>
      <c r="L122" s="509"/>
    </row>
    <row r="123" spans="2:12" ht="30" customHeight="1" thickBot="1" thickTop="1">
      <c r="B123" s="264">
        <v>4</v>
      </c>
      <c r="C123" s="507"/>
      <c r="D123" s="508"/>
      <c r="E123" s="508"/>
      <c r="F123" s="508"/>
      <c r="G123" s="508"/>
      <c r="H123" s="508"/>
      <c r="I123" s="508"/>
      <c r="J123" s="509"/>
      <c r="K123" s="507"/>
      <c r="L123" s="509"/>
    </row>
    <row r="124" spans="2:12" ht="7.5" customHeight="1" thickTop="1">
      <c r="B124" s="124"/>
      <c r="C124" s="123"/>
      <c r="D124" s="123"/>
      <c r="E124" s="123"/>
      <c r="F124" s="123"/>
      <c r="G124" s="123"/>
      <c r="H124" s="123"/>
      <c r="I124" s="123"/>
      <c r="J124" s="123"/>
      <c r="K124" s="123"/>
      <c r="L124" s="14"/>
    </row>
    <row r="125" spans="2:12" ht="16.5" customHeight="1">
      <c r="B125" s="169"/>
      <c r="C125" s="177" t="s">
        <v>642</v>
      </c>
      <c r="D125" s="168"/>
      <c r="E125" s="168"/>
      <c r="F125" s="168"/>
      <c r="G125" s="168"/>
      <c r="H125" s="177"/>
      <c r="I125" s="177"/>
      <c r="J125" s="168"/>
      <c r="K125" s="168"/>
      <c r="L125" s="312"/>
    </row>
    <row r="126" spans="2:12" ht="16.5" customHeight="1">
      <c r="B126" s="169"/>
      <c r="C126" s="173" t="s">
        <v>647</v>
      </c>
      <c r="D126" s="173"/>
      <c r="E126" s="173"/>
      <c r="F126" s="173"/>
      <c r="G126" s="173"/>
      <c r="H126" s="177"/>
      <c r="I126" s="177"/>
      <c r="J126" s="168"/>
      <c r="K126" s="168"/>
      <c r="L126" s="312"/>
    </row>
    <row r="127" spans="2:12" ht="16.5" customHeight="1">
      <c r="B127" s="169"/>
      <c r="C127" s="168" t="s">
        <v>4</v>
      </c>
      <c r="D127" s="168"/>
      <c r="E127" s="168"/>
      <c r="F127" s="168"/>
      <c r="G127" s="168"/>
      <c r="H127" s="177"/>
      <c r="I127" s="177"/>
      <c r="J127" s="168"/>
      <c r="K127" s="168"/>
      <c r="L127" s="312"/>
    </row>
    <row r="128" spans="2:12" ht="16.5" customHeight="1">
      <c r="B128" s="169"/>
      <c r="C128" s="168" t="s">
        <v>636</v>
      </c>
      <c r="D128" s="168"/>
      <c r="E128" s="168"/>
      <c r="F128" s="168"/>
      <c r="G128" s="168"/>
      <c r="H128" s="177"/>
      <c r="I128" s="177"/>
      <c r="J128" s="168"/>
      <c r="K128" s="168"/>
      <c r="L128" s="312"/>
    </row>
    <row r="129" spans="1:13" ht="15" customHeight="1">
      <c r="A129"/>
      <c r="B129" s="169"/>
      <c r="C129" s="168" t="s">
        <v>5</v>
      </c>
      <c r="D129" s="177"/>
      <c r="E129" s="177"/>
      <c r="F129" s="177"/>
      <c r="G129" s="168"/>
      <c r="H129" s="177"/>
      <c r="I129" s="177"/>
      <c r="J129" s="313"/>
      <c r="K129" s="313"/>
      <c r="L129" s="312"/>
      <c r="M129"/>
    </row>
    <row r="130" spans="1:13" ht="3" customHeight="1">
      <c r="A130"/>
      <c r="B130" s="125"/>
      <c r="C130" s="126"/>
      <c r="D130" s="126"/>
      <c r="E130" s="126"/>
      <c r="F130" s="126"/>
      <c r="G130" s="126"/>
      <c r="H130" s="126"/>
      <c r="I130" s="126"/>
      <c r="J130" s="126"/>
      <c r="K130" s="126"/>
      <c r="L130" s="5"/>
      <c r="M130"/>
    </row>
    <row r="131" spans="1:13" ht="30" customHeight="1">
      <c r="A131"/>
      <c r="B131" s="568" t="s">
        <v>705</v>
      </c>
      <c r="C131" s="569"/>
      <c r="D131" s="569"/>
      <c r="E131" s="569"/>
      <c r="F131" s="569"/>
      <c r="G131" s="570"/>
      <c r="H131" s="570"/>
      <c r="I131" s="570"/>
      <c r="J131" s="570"/>
      <c r="K131" s="570"/>
      <c r="L131" s="571"/>
      <c r="M131"/>
    </row>
    <row r="132" spans="1:13" ht="28.5" customHeight="1" thickBot="1">
      <c r="A132"/>
      <c r="B132" s="341"/>
      <c r="C132" s="342"/>
      <c r="D132" s="342"/>
      <c r="E132" s="342"/>
      <c r="F132" s="342"/>
      <c r="G132" s="343"/>
      <c r="H132" s="342"/>
      <c r="I132" s="342"/>
      <c r="J132" s="342"/>
      <c r="K132" s="342"/>
      <c r="L132" s="344"/>
      <c r="M132"/>
    </row>
    <row r="133" spans="1:13" ht="33" customHeight="1" thickBot="1" thickTop="1">
      <c r="A133"/>
      <c r="B133" s="546" t="s">
        <v>701</v>
      </c>
      <c r="C133" s="546"/>
      <c r="D133" s="546"/>
      <c r="E133" s="546"/>
      <c r="F133" s="546"/>
      <c r="G133" s="546"/>
      <c r="H133" s="572" t="s">
        <v>41</v>
      </c>
      <c r="I133" s="572"/>
      <c r="J133" s="572"/>
      <c r="K133" s="572"/>
      <c r="L133" s="572"/>
      <c r="M133"/>
    </row>
    <row r="134" spans="1:13" ht="30" customHeight="1" thickBot="1" thickTop="1">
      <c r="A134"/>
      <c r="B134" s="525" t="s">
        <v>729</v>
      </c>
      <c r="C134" s="525"/>
      <c r="D134" s="525"/>
      <c r="E134" s="525"/>
      <c r="F134" s="525"/>
      <c r="G134" s="525"/>
      <c r="H134" s="525" t="s">
        <v>753</v>
      </c>
      <c r="I134" s="525"/>
      <c r="J134" s="525"/>
      <c r="K134" s="525"/>
      <c r="L134" s="525"/>
      <c r="M134"/>
    </row>
    <row r="135" spans="1:13" ht="30" customHeight="1" thickBot="1" thickTop="1">
      <c r="A135"/>
      <c r="B135" s="525" t="s">
        <v>755</v>
      </c>
      <c r="C135" s="525"/>
      <c r="D135" s="525"/>
      <c r="E135" s="525"/>
      <c r="F135" s="525"/>
      <c r="G135" s="525"/>
      <c r="H135" s="525" t="s">
        <v>728</v>
      </c>
      <c r="I135" s="525"/>
      <c r="J135" s="525"/>
      <c r="K135" s="525"/>
      <c r="L135" s="525"/>
      <c r="M135"/>
    </row>
    <row r="136" spans="1:13" ht="30" customHeight="1" thickBot="1" thickTop="1">
      <c r="A136"/>
      <c r="B136" s="525" t="s">
        <v>756</v>
      </c>
      <c r="C136" s="525"/>
      <c r="D136" s="525"/>
      <c r="E136" s="525"/>
      <c r="F136" s="525"/>
      <c r="G136" s="525"/>
      <c r="H136" s="525" t="s">
        <v>728</v>
      </c>
      <c r="I136" s="525"/>
      <c r="J136" s="525"/>
      <c r="K136" s="525"/>
      <c r="L136" s="525"/>
      <c r="M136"/>
    </row>
    <row r="137" spans="1:13" ht="30" customHeight="1" thickBot="1" thickTop="1">
      <c r="A137"/>
      <c r="B137" s="525"/>
      <c r="C137" s="525"/>
      <c r="D137" s="525"/>
      <c r="E137" s="525"/>
      <c r="F137" s="525"/>
      <c r="G137" s="525"/>
      <c r="H137" s="525"/>
      <c r="I137" s="525"/>
      <c r="J137" s="525"/>
      <c r="K137" s="525"/>
      <c r="L137" s="525"/>
      <c r="M137"/>
    </row>
    <row r="138" spans="1:13" ht="15.75" customHeight="1" thickTop="1">
      <c r="A138"/>
      <c r="B138" s="594" t="s">
        <v>643</v>
      </c>
      <c r="C138" s="595"/>
      <c r="D138" s="595"/>
      <c r="E138" s="595"/>
      <c r="F138" s="595"/>
      <c r="G138" s="596"/>
      <c r="H138" s="596"/>
      <c r="I138" s="596"/>
      <c r="J138" s="596"/>
      <c r="K138" s="596"/>
      <c r="L138" s="597"/>
      <c r="M138"/>
    </row>
    <row r="139" spans="1:13" ht="16.5" customHeight="1" thickBot="1">
      <c r="A139"/>
      <c r="B139" s="169"/>
      <c r="C139" s="168"/>
      <c r="D139" s="168"/>
      <c r="E139" s="168"/>
      <c r="F139" s="168"/>
      <c r="G139" s="123"/>
      <c r="H139" s="123"/>
      <c r="I139" s="123"/>
      <c r="J139" s="123"/>
      <c r="K139" s="123"/>
      <c r="L139" s="14"/>
      <c r="M139"/>
    </row>
    <row r="140" spans="1:13" ht="64.5" customHeight="1" thickBot="1" thickTop="1">
      <c r="A140"/>
      <c r="B140" s="169"/>
      <c r="C140" s="507" t="s">
        <v>736</v>
      </c>
      <c r="D140" s="508"/>
      <c r="E140" s="508"/>
      <c r="F140" s="508"/>
      <c r="G140" s="508"/>
      <c r="H140" s="508"/>
      <c r="I140" s="508"/>
      <c r="J140" s="508"/>
      <c r="K140" s="509"/>
      <c r="L140" s="14"/>
      <c r="M140"/>
    </row>
    <row r="141" spans="1:13" ht="27" customHeight="1" thickTop="1">
      <c r="A141"/>
      <c r="B141" s="169"/>
      <c r="C141" s="350"/>
      <c r="D141" s="350"/>
      <c r="E141" s="350"/>
      <c r="F141" s="350"/>
      <c r="G141" s="350"/>
      <c r="H141" s="350"/>
      <c r="I141" s="350"/>
      <c r="J141" s="350"/>
      <c r="K141" s="350"/>
      <c r="L141" s="14"/>
      <c r="M141"/>
    </row>
    <row r="142" spans="1:13" ht="16.5" customHeight="1">
      <c r="A142"/>
      <c r="B142" s="170"/>
      <c r="C142" s="171"/>
      <c r="D142" s="171"/>
      <c r="E142" s="171"/>
      <c r="F142" s="171"/>
      <c r="G142" s="126"/>
      <c r="H142" s="126"/>
      <c r="I142" s="126"/>
      <c r="J142" s="126"/>
      <c r="K142" s="126"/>
      <c r="L142" s="5"/>
      <c r="M142"/>
    </row>
    <row r="143" spans="1:13" ht="18" customHeight="1">
      <c r="A143"/>
      <c r="B143" s="568" t="s">
        <v>644</v>
      </c>
      <c r="C143" s="569"/>
      <c r="D143" s="569"/>
      <c r="E143" s="569"/>
      <c r="F143" s="569"/>
      <c r="G143" s="570"/>
      <c r="H143" s="570"/>
      <c r="I143" s="570"/>
      <c r="J143" s="570"/>
      <c r="K143" s="570"/>
      <c r="L143" s="571"/>
      <c r="M143"/>
    </row>
    <row r="144" spans="1:13" ht="15.75" thickBot="1">
      <c r="A144"/>
      <c r="B144" s="169"/>
      <c r="C144" s="168"/>
      <c r="D144" s="168"/>
      <c r="E144" s="168"/>
      <c r="F144" s="123"/>
      <c r="G144" s="123"/>
      <c r="H144" s="123"/>
      <c r="I144" s="123"/>
      <c r="J144" s="123"/>
      <c r="K144" s="123"/>
      <c r="L144" s="14"/>
      <c r="M144"/>
    </row>
    <row r="145" spans="1:13" ht="22.5" customHeight="1" thickTop="1">
      <c r="A145"/>
      <c r="B145" s="124"/>
      <c r="C145" s="536" t="s">
        <v>713</v>
      </c>
      <c r="D145" s="537"/>
      <c r="E145" s="537"/>
      <c r="F145" s="537"/>
      <c r="G145" s="537"/>
      <c r="H145" s="537"/>
      <c r="I145" s="537"/>
      <c r="J145" s="537"/>
      <c r="K145" s="538"/>
      <c r="L145" s="14"/>
      <c r="M145"/>
    </row>
    <row r="146" spans="1:13" ht="65.25" customHeight="1" thickBot="1">
      <c r="A146"/>
      <c r="B146" s="124"/>
      <c r="C146" s="539"/>
      <c r="D146" s="540"/>
      <c r="E146" s="540"/>
      <c r="F146" s="540"/>
      <c r="G146" s="540"/>
      <c r="H146" s="540"/>
      <c r="I146" s="540"/>
      <c r="J146" s="540"/>
      <c r="K146" s="541"/>
      <c r="L146" s="14"/>
      <c r="M146"/>
    </row>
    <row r="147" spans="1:13" ht="12.75" customHeight="1" thickTop="1">
      <c r="A147"/>
      <c r="B147" s="124"/>
      <c r="C147" s="350"/>
      <c r="D147" s="350"/>
      <c r="E147" s="350"/>
      <c r="F147" s="350"/>
      <c r="G147" s="350"/>
      <c r="H147" s="350"/>
      <c r="I147" s="350"/>
      <c r="J147" s="350"/>
      <c r="K147" s="350"/>
      <c r="L147" s="14"/>
      <c r="M147"/>
    </row>
    <row r="148" spans="1:16" ht="33.75" customHeight="1" thickBot="1">
      <c r="A148"/>
      <c r="B148" s="532" t="s">
        <v>685</v>
      </c>
      <c r="C148" s="533"/>
      <c r="D148" s="533"/>
      <c r="E148" s="533"/>
      <c r="F148" s="533"/>
      <c r="G148" s="534"/>
      <c r="H148" s="534"/>
      <c r="I148" s="534"/>
      <c r="J148" s="534"/>
      <c r="K148" s="534"/>
      <c r="L148" s="535"/>
      <c r="M148" s="31"/>
      <c r="N148" s="31"/>
      <c r="O148" s="31"/>
      <c r="P148" s="31"/>
    </row>
    <row r="149" spans="1:16" ht="39" customHeight="1" thickBot="1" thickTop="1">
      <c r="A149"/>
      <c r="B149" s="124"/>
      <c r="C149" s="3"/>
      <c r="D149" s="531" t="s">
        <v>686</v>
      </c>
      <c r="E149" s="531"/>
      <c r="F149" s="531"/>
      <c r="G149" s="531"/>
      <c r="H149" s="515" t="s">
        <v>720</v>
      </c>
      <c r="I149" s="516"/>
      <c r="J149" s="516"/>
      <c r="K149" s="517"/>
      <c r="L149" s="165"/>
      <c r="M149" s="123"/>
      <c r="N149" s="123"/>
      <c r="O149" s="123"/>
      <c r="P149" s="123"/>
    </row>
    <row r="150" spans="2:16" s="13" customFormat="1" ht="6.75" customHeight="1" thickTop="1">
      <c r="B150" s="280"/>
      <c r="C150" s="281"/>
      <c r="D150" s="282"/>
      <c r="E150" s="282"/>
      <c r="F150" s="282"/>
      <c r="G150" s="282"/>
      <c r="H150" s="283"/>
      <c r="I150" s="283"/>
      <c r="J150" s="283"/>
      <c r="K150" s="283"/>
      <c r="L150" s="284"/>
      <c r="M150" s="12"/>
      <c r="N150" s="12"/>
      <c r="O150" s="12"/>
      <c r="P150" s="12"/>
    </row>
    <row r="151" spans="1:16" ht="39" customHeight="1">
      <c r="A151"/>
      <c r="B151" s="124"/>
      <c r="C151" s="3"/>
      <c r="D151" s="566" t="s">
        <v>687</v>
      </c>
      <c r="E151" s="566"/>
      <c r="F151" s="566"/>
      <c r="G151" s="566"/>
      <c r="H151" s="465"/>
      <c r="I151" s="465"/>
      <c r="J151" s="465"/>
      <c r="K151" s="465"/>
      <c r="L151" s="165"/>
      <c r="M151" s="123"/>
      <c r="N151" s="123"/>
      <c r="O151" s="123"/>
      <c r="P151" s="123"/>
    </row>
    <row r="152" spans="2:16" s="13" customFormat="1" ht="6.75" customHeight="1" thickBot="1">
      <c r="B152" s="280"/>
      <c r="C152" s="281"/>
      <c r="D152" s="282"/>
      <c r="E152" s="282"/>
      <c r="F152" s="282"/>
      <c r="G152" s="282"/>
      <c r="H152" s="283"/>
      <c r="I152" s="283"/>
      <c r="J152" s="283"/>
      <c r="K152" s="283"/>
      <c r="L152" s="284"/>
      <c r="M152" s="12"/>
      <c r="N152" s="12"/>
      <c r="O152" s="12"/>
      <c r="P152" s="12"/>
    </row>
    <row r="153" spans="1:16" ht="39" customHeight="1" thickBot="1" thickTop="1">
      <c r="A153"/>
      <c r="B153" s="124"/>
      <c r="C153" s="3"/>
      <c r="D153" s="531" t="s">
        <v>688</v>
      </c>
      <c r="E153" s="531"/>
      <c r="F153" s="531"/>
      <c r="G153" s="531"/>
      <c r="H153" s="515"/>
      <c r="I153" s="516"/>
      <c r="J153" s="516"/>
      <c r="K153" s="517"/>
      <c r="L153" s="165"/>
      <c r="M153" s="123"/>
      <c r="N153" s="123"/>
      <c r="O153" s="123"/>
      <c r="P153" s="123"/>
    </row>
    <row r="154" spans="1:13" ht="15.75" hidden="1" thickTop="1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hidden="1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hidden="1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hidden="1">
      <c r="A157"/>
      <c r="B157"/>
      <c r="C157"/>
      <c r="D157"/>
      <c r="E157" t="s">
        <v>127</v>
      </c>
      <c r="F157"/>
      <c r="G157"/>
      <c r="H157" t="s">
        <v>106</v>
      </c>
      <c r="I157" s="30" t="s">
        <v>438</v>
      </c>
      <c r="J157"/>
      <c r="K157"/>
      <c r="L157"/>
      <c r="M157"/>
    </row>
    <row r="158" spans="1:13" ht="15" hidden="1">
      <c r="A158"/>
      <c r="B158"/>
      <c r="C158"/>
      <c r="D158" s="7">
        <v>1</v>
      </c>
      <c r="E158" s="7" t="str">
        <f>IF(D158=1,"Aprovechamiento de registros administrativos",IF(D158=2,"Enumeración del total de elementos de la población de estudio",IF(D158=4,"Generación de estadística derivada",IF(D158=3,"Encuesta por muestreo","No declarado"))))</f>
        <v>Aprovechamiento de registros administrativos</v>
      </c>
      <c r="F158"/>
      <c r="G158"/>
      <c r="H158" s="26" t="str">
        <f>CONCATENATE(E86,I157,E87,I157,E199,I157,E200,I157,E201,I157,E202,I157,E203,I157,E204,I157,E205,I157,E206,I157,E207)</f>
        <v>                              </v>
      </c>
      <c r="I158"/>
      <c r="J158"/>
      <c r="K158"/>
      <c r="L158"/>
      <c r="M158"/>
    </row>
    <row r="159" spans="1:13" ht="15" hidden="1">
      <c r="A159"/>
      <c r="B159"/>
      <c r="C159"/>
      <c r="D159" t="s">
        <v>77</v>
      </c>
      <c r="E159" t="b">
        <f>EXACT(E158,"Encuesta por Muestreo")</f>
        <v>0</v>
      </c>
      <c r="F159" t="b">
        <f>EXACT(E158,"Aprovechamiento de Registros Administrativos")</f>
        <v>0</v>
      </c>
      <c r="G159" t="b">
        <f>EXACT(E158,"Enumeración del total de elementos de la población de estudio")</f>
        <v>0</v>
      </c>
      <c r="H159" t="b">
        <f>EXACT(E158,"Generación de estadística derivada")</f>
        <v>0</v>
      </c>
      <c r="I159"/>
      <c r="J159"/>
      <c r="K159"/>
      <c r="L159"/>
      <c r="M159"/>
    </row>
    <row r="160" spans="1:13" ht="15" hidden="1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hidden="1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hidden="1">
      <c r="A162"/>
      <c r="B162" t="s">
        <v>530</v>
      </c>
      <c r="C162"/>
      <c r="D162"/>
      <c r="E162"/>
      <c r="F162"/>
      <c r="G162"/>
      <c r="H162"/>
      <c r="I162"/>
      <c r="J162"/>
      <c r="K162"/>
      <c r="L162"/>
      <c r="M162"/>
    </row>
    <row r="163" spans="1:13" ht="15" hidden="1">
      <c r="A163"/>
      <c r="B163"/>
      <c r="C163"/>
      <c r="D163"/>
      <c r="E163" s="548" t="str">
        <f>IF(C164=8,MID(I165,1,100),MID(D164,1,25))</f>
        <v>No declarado</v>
      </c>
      <c r="F163" s="548"/>
      <c r="G163" s="548"/>
      <c r="H163" s="548"/>
      <c r="I163" s="567" t="b">
        <f>ISTEXT(#REF!)</f>
        <v>0</v>
      </c>
      <c r="J163" s="567"/>
      <c r="K163" t="str">
        <f>IF(I163=TRUE,MID(#REF!,1,100),"No declarado")</f>
        <v>No declarado</v>
      </c>
      <c r="L163"/>
      <c r="M163"/>
    </row>
    <row r="164" spans="1:13" ht="15" hidden="1">
      <c r="A164"/>
      <c r="B164"/>
      <c r="C164" s="7">
        <v>0</v>
      </c>
      <c r="D164" s="567" t="str">
        <f>IF(C164=1,"Anual",IF(C164=2,"Semestral",IF(C164=3,"Trimestral",IF(C164=4,"Bimestral",IF(C164=5,"Mensual",IF(C164=6,"Única",IF(C164=7,"No determinada",IF(C164=8,"Otra periodicidad:","No declarado"))))))))</f>
        <v>No declarado</v>
      </c>
      <c r="E164" s="567"/>
      <c r="F164" s="567"/>
      <c r="G164" t="s">
        <v>592</v>
      </c>
      <c r="H164" t="s">
        <v>592</v>
      </c>
      <c r="I164" t="e">
        <f>MID(#REF!,1,50)</f>
        <v>#REF!</v>
      </c>
      <c r="J164"/>
      <c r="K164"/>
      <c r="L164"/>
      <c r="M164"/>
    </row>
    <row r="165" spans="1:14" ht="15" hidden="1">
      <c r="A165" s="123"/>
      <c r="B165" s="123"/>
      <c r="C165" s="123"/>
      <c r="D165" s="123"/>
      <c r="E165" s="123"/>
      <c r="F165" s="123"/>
      <c r="G165" s="123"/>
      <c r="H165" s="123"/>
      <c r="I165" s="123" t="str">
        <f>CONCATENATE(D164,G164,K163)</f>
        <v>No declarado    No declarado</v>
      </c>
      <c r="J165" s="123"/>
      <c r="K165" s="123"/>
      <c r="L165" s="123"/>
      <c r="M165" s="123"/>
      <c r="N165" s="123"/>
    </row>
    <row r="166" spans="1:14" ht="15" hidden="1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</row>
    <row r="167" spans="1:14" ht="15" hidden="1">
      <c r="A167" s="126"/>
      <c r="B167" s="126"/>
      <c r="C167" s="126"/>
      <c r="D167" s="126">
        <v>2</v>
      </c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</row>
    <row r="168" spans="1:13" ht="15" hidden="1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hidden="1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" customHeight="1" thickTop="1">
      <c r="A170"/>
      <c r="B170" s="125"/>
      <c r="C170"/>
      <c r="D170"/>
      <c r="E170"/>
      <c r="F170"/>
      <c r="G170"/>
      <c r="H170"/>
      <c r="I170"/>
      <c r="J170"/>
      <c r="K170"/>
      <c r="L170" s="5"/>
      <c r="M170"/>
    </row>
    <row r="171" spans="1:13" ht="27.75" customHeight="1">
      <c r="A171"/>
      <c r="B171" s="568" t="s">
        <v>690</v>
      </c>
      <c r="C171" s="569"/>
      <c r="D171" s="569"/>
      <c r="E171" s="569"/>
      <c r="F171" s="569"/>
      <c r="G171" s="570"/>
      <c r="H171" s="570"/>
      <c r="I171" s="570"/>
      <c r="J171" s="570"/>
      <c r="K171" s="570"/>
      <c r="L171" s="571"/>
      <c r="M171" s="123"/>
    </row>
    <row r="172" spans="1:13" ht="15" customHeight="1" thickBot="1">
      <c r="A172"/>
      <c r="B172" s="512" t="s">
        <v>693</v>
      </c>
      <c r="C172" s="513"/>
      <c r="D172" s="513"/>
      <c r="E172" s="513"/>
      <c r="F172" s="513"/>
      <c r="G172" s="513"/>
      <c r="H172" s="513"/>
      <c r="I172" s="513"/>
      <c r="J172" s="513"/>
      <c r="K172" s="513"/>
      <c r="L172" s="514"/>
      <c r="M172" s="123"/>
    </row>
    <row r="173" spans="1:13" ht="61.5" customHeight="1" thickBot="1" thickTop="1">
      <c r="A173"/>
      <c r="B173" s="183"/>
      <c r="C173" s="279" t="s">
        <v>637</v>
      </c>
      <c r="D173" s="279"/>
      <c r="E173" s="279"/>
      <c r="F173" s="279"/>
      <c r="G173" s="279"/>
      <c r="H173" s="515" t="s">
        <v>738</v>
      </c>
      <c r="I173" s="549"/>
      <c r="J173" s="549"/>
      <c r="K173" s="550"/>
      <c r="L173" s="182"/>
      <c r="M173" s="123"/>
    </row>
    <row r="174" spans="1:13" ht="8.25" customHeight="1" thickTop="1">
      <c r="A174"/>
      <c r="B174" s="183"/>
      <c r="C174" s="184"/>
      <c r="D174" s="15"/>
      <c r="E174" s="123"/>
      <c r="F174" s="123"/>
      <c r="G174" s="181"/>
      <c r="H174" s="181"/>
      <c r="I174" s="181"/>
      <c r="J174" s="181"/>
      <c r="K174" s="181"/>
      <c r="L174" s="182"/>
      <c r="M174" s="123"/>
    </row>
    <row r="175" spans="1:13" ht="15">
      <c r="A175"/>
      <c r="B175" s="183"/>
      <c r="C175" s="184"/>
      <c r="D175" s="168" t="s">
        <v>601</v>
      </c>
      <c r="E175" s="304"/>
      <c r="F175" s="305"/>
      <c r="G175" s="305"/>
      <c r="H175" s="276"/>
      <c r="I175" s="276"/>
      <c r="J175" s="276"/>
      <c r="K175" s="276"/>
      <c r="L175" s="14"/>
      <c r="M175" s="123"/>
    </row>
    <row r="176" spans="1:13" ht="7.5" customHeight="1" thickBot="1">
      <c r="A176"/>
      <c r="B176" s="183"/>
      <c r="C176" s="184"/>
      <c r="D176" s="173"/>
      <c r="E176" s="305"/>
      <c r="F176" s="305"/>
      <c r="G176" s="305"/>
      <c r="H176" s="276"/>
      <c r="I176" s="276"/>
      <c r="J176" s="276"/>
      <c r="K176" s="276"/>
      <c r="L176" s="14"/>
      <c r="M176" s="123"/>
    </row>
    <row r="177" spans="1:13" ht="30" customHeight="1" thickBot="1" thickTop="1">
      <c r="A177"/>
      <c r="B177" s="183"/>
      <c r="C177" s="184"/>
      <c r="D177" s="173"/>
      <c r="E177" s="305" t="s">
        <v>602</v>
      </c>
      <c r="F177" s="304"/>
      <c r="G177" s="304"/>
      <c r="H177" s="547">
        <v>0.9</v>
      </c>
      <c r="I177" s="516"/>
      <c r="J177" s="516"/>
      <c r="K177" s="517"/>
      <c r="L177" s="14"/>
      <c r="M177" s="123"/>
    </row>
    <row r="178" spans="1:13" ht="7.5" customHeight="1" thickBot="1" thickTop="1">
      <c r="A178"/>
      <c r="B178" s="183"/>
      <c r="C178" s="184"/>
      <c r="D178" s="173"/>
      <c r="E178" s="305"/>
      <c r="F178" s="305"/>
      <c r="G178" s="305"/>
      <c r="H178" s="276"/>
      <c r="I178" s="276"/>
      <c r="J178" s="276"/>
      <c r="K178" s="276"/>
      <c r="L178" s="14"/>
      <c r="M178" s="123"/>
    </row>
    <row r="179" spans="1:13" ht="30" customHeight="1" thickBot="1" thickTop="1">
      <c r="A179"/>
      <c r="B179" s="183"/>
      <c r="C179" s="184"/>
      <c r="D179" s="173"/>
      <c r="E179" s="305" t="s">
        <v>603</v>
      </c>
      <c r="F179" s="305"/>
      <c r="G179" s="304"/>
      <c r="H179" s="547">
        <v>0.15</v>
      </c>
      <c r="I179" s="516"/>
      <c r="J179" s="516"/>
      <c r="K179" s="517"/>
      <c r="L179" s="14"/>
      <c r="M179" s="123"/>
    </row>
    <row r="180" spans="1:13" ht="7.5" customHeight="1" thickBot="1" thickTop="1">
      <c r="A180"/>
      <c r="B180" s="183"/>
      <c r="C180" s="184"/>
      <c r="D180" s="173"/>
      <c r="E180" s="305"/>
      <c r="F180" s="305"/>
      <c r="G180" s="305"/>
      <c r="H180" s="276"/>
      <c r="I180" s="276"/>
      <c r="J180" s="276"/>
      <c r="K180" s="276"/>
      <c r="L180" s="14"/>
      <c r="M180" s="123"/>
    </row>
    <row r="181" spans="1:13" ht="30" customHeight="1" thickBot="1" thickTop="1">
      <c r="A181"/>
      <c r="B181" s="183"/>
      <c r="C181" s="184"/>
      <c r="D181" s="173"/>
      <c r="E181" s="305" t="s">
        <v>604</v>
      </c>
      <c r="F181" s="305"/>
      <c r="G181" s="304"/>
      <c r="H181" s="547">
        <v>0.15</v>
      </c>
      <c r="I181" s="516"/>
      <c r="J181" s="516"/>
      <c r="K181" s="517"/>
      <c r="L181" s="14"/>
      <c r="M181" s="123"/>
    </row>
    <row r="182" spans="1:13" ht="7.5" customHeight="1" thickTop="1">
      <c r="A182"/>
      <c r="B182" s="183"/>
      <c r="C182" s="184"/>
      <c r="D182" s="173"/>
      <c r="E182" s="168"/>
      <c r="F182" s="168"/>
      <c r="G182" s="168"/>
      <c r="H182" s="123"/>
      <c r="I182" s="123"/>
      <c r="J182" s="123"/>
      <c r="K182" s="123"/>
      <c r="L182" s="14"/>
      <c r="M182" s="123"/>
    </row>
    <row r="183" spans="1:13" ht="15">
      <c r="A183"/>
      <c r="B183" s="183"/>
      <c r="C183" s="184"/>
      <c r="D183" s="168" t="s">
        <v>605</v>
      </c>
      <c r="E183" s="177"/>
      <c r="F183" s="168"/>
      <c r="G183" s="168"/>
      <c r="H183" s="123"/>
      <c r="I183" s="123"/>
      <c r="J183" s="123"/>
      <c r="K183" s="123"/>
      <c r="L183" s="14"/>
      <c r="M183" s="123"/>
    </row>
    <row r="184" spans="1:13" ht="7.5" customHeight="1">
      <c r="A184"/>
      <c r="B184" s="183"/>
      <c r="C184" s="184"/>
      <c r="D184" s="173"/>
      <c r="E184" s="168"/>
      <c r="F184" s="168"/>
      <c r="G184" s="168"/>
      <c r="H184" s="123"/>
      <c r="I184" s="123"/>
      <c r="J184" s="123"/>
      <c r="K184" s="123"/>
      <c r="L184" s="14"/>
      <c r="M184" s="123"/>
    </row>
    <row r="185" spans="1:13" ht="15">
      <c r="A185"/>
      <c r="B185" s="183"/>
      <c r="C185" s="184"/>
      <c r="D185" s="278"/>
      <c r="E185" s="274" t="s">
        <v>606</v>
      </c>
      <c r="F185" s="275"/>
      <c r="G185" s="274"/>
      <c r="H185" s="274"/>
      <c r="I185" s="274"/>
      <c r="J185" s="274"/>
      <c r="K185" s="274"/>
      <c r="L185" s="14"/>
      <c r="M185" s="123"/>
    </row>
    <row r="186" spans="1:13" ht="7.5" customHeight="1">
      <c r="A186"/>
      <c r="B186" s="183"/>
      <c r="C186" s="184"/>
      <c r="D186" s="278"/>
      <c r="E186" s="274"/>
      <c r="F186" s="274"/>
      <c r="G186" s="274"/>
      <c r="H186" s="274"/>
      <c r="I186" s="274"/>
      <c r="J186" s="274"/>
      <c r="K186" s="274"/>
      <c r="L186" s="14"/>
      <c r="M186" s="123"/>
    </row>
    <row r="187" spans="1:13" ht="30" customHeight="1">
      <c r="A187"/>
      <c r="B187" s="183"/>
      <c r="C187" s="184"/>
      <c r="D187" s="465"/>
      <c r="E187" s="465"/>
      <c r="F187" s="465"/>
      <c r="G187" s="465"/>
      <c r="H187" s="465"/>
      <c r="I187" s="465"/>
      <c r="J187" s="465"/>
      <c r="K187" s="465"/>
      <c r="L187" s="14"/>
      <c r="M187" s="123"/>
    </row>
    <row r="188" spans="1:13" ht="9.75" customHeight="1">
      <c r="A188"/>
      <c r="B188" s="185"/>
      <c r="C188" s="186"/>
      <c r="D188" s="135"/>
      <c r="E188" s="126"/>
      <c r="F188" s="126"/>
      <c r="G188" s="126"/>
      <c r="H188" s="126"/>
      <c r="I188" s="563"/>
      <c r="J188" s="563"/>
      <c r="K188" s="126"/>
      <c r="L188" s="5"/>
      <c r="M188" s="123"/>
    </row>
    <row r="189" spans="1:13" ht="15" customHeight="1">
      <c r="A189"/>
      <c r="B189" s="560" t="s">
        <v>630</v>
      </c>
      <c r="C189" s="561"/>
      <c r="D189" s="561"/>
      <c r="E189" s="561"/>
      <c r="F189" s="561"/>
      <c r="G189" s="561"/>
      <c r="H189" s="561"/>
      <c r="I189" s="561"/>
      <c r="J189" s="561"/>
      <c r="K189" s="561"/>
      <c r="L189" s="562"/>
      <c r="M189"/>
    </row>
    <row r="190" spans="1:13" ht="15">
      <c r="A190"/>
      <c r="B190" s="526"/>
      <c r="C190" s="421"/>
      <c r="D190" s="421"/>
      <c r="E190" s="421"/>
      <c r="F190" s="421"/>
      <c r="G190" s="421"/>
      <c r="H190" s="421"/>
      <c r="I190" s="421"/>
      <c r="J190" s="421"/>
      <c r="K190" s="421"/>
      <c r="L190" s="527"/>
      <c r="M190"/>
    </row>
    <row r="191" spans="1:14" ht="18" customHeight="1">
      <c r="A191"/>
      <c r="B191" s="551" t="s">
        <v>703</v>
      </c>
      <c r="C191" s="552"/>
      <c r="D191" s="552"/>
      <c r="E191" s="552"/>
      <c r="F191" s="552"/>
      <c r="G191" s="552"/>
      <c r="H191" s="552"/>
      <c r="I191" s="552"/>
      <c r="J191" s="552"/>
      <c r="K191" s="552"/>
      <c r="L191" s="553"/>
      <c r="M191" s="31"/>
      <c r="N191" s="123"/>
    </row>
    <row r="192" spans="1:13" ht="13.5" customHeight="1">
      <c r="A192"/>
      <c r="B192" s="554"/>
      <c r="C192" s="555"/>
      <c r="D192" s="555"/>
      <c r="E192" s="555"/>
      <c r="F192" s="555"/>
      <c r="G192" s="555"/>
      <c r="H192" s="555"/>
      <c r="I192" s="555"/>
      <c r="J192" s="555"/>
      <c r="K192" s="555"/>
      <c r="L192" s="556"/>
      <c r="M192"/>
    </row>
    <row r="193" spans="1:13" ht="22.5" customHeight="1">
      <c r="A193"/>
      <c r="B193" s="332"/>
      <c r="C193" s="102"/>
      <c r="D193" s="102"/>
      <c r="E193" s="260"/>
      <c r="F193" s="260"/>
      <c r="G193" s="261"/>
      <c r="H193" s="260"/>
      <c r="I193" s="260"/>
      <c r="J193" s="260"/>
      <c r="K193" s="260"/>
      <c r="L193" s="336"/>
      <c r="M193"/>
    </row>
    <row r="194" spans="1:13" ht="18" customHeight="1" thickBot="1">
      <c r="A194"/>
      <c r="B194" s="557" t="s">
        <v>40</v>
      </c>
      <c r="C194" s="558"/>
      <c r="D194" s="558"/>
      <c r="E194" s="558"/>
      <c r="F194" s="558"/>
      <c r="G194" s="558"/>
      <c r="H194" s="558" t="s">
        <v>609</v>
      </c>
      <c r="I194" s="558"/>
      <c r="J194" s="558"/>
      <c r="K194" s="558"/>
      <c r="L194" s="559"/>
      <c r="M194"/>
    </row>
    <row r="195" spans="1:13" ht="27" customHeight="1" thickBot="1" thickTop="1">
      <c r="A195"/>
      <c r="B195" s="525" t="s">
        <v>719</v>
      </c>
      <c r="C195" s="525"/>
      <c r="D195" s="525"/>
      <c r="E195" s="525"/>
      <c r="F195" s="525"/>
      <c r="G195" s="525"/>
      <c r="H195" s="525" t="s">
        <v>721</v>
      </c>
      <c r="I195" s="525"/>
      <c r="J195" s="525"/>
      <c r="K195" s="525"/>
      <c r="L195" s="525"/>
      <c r="M195"/>
    </row>
    <row r="196" spans="1:13" ht="27" customHeight="1" thickBot="1" thickTop="1">
      <c r="A196"/>
      <c r="B196" s="525"/>
      <c r="C196" s="525"/>
      <c r="D196" s="525"/>
      <c r="E196" s="525"/>
      <c r="F196" s="525"/>
      <c r="G196" s="525"/>
      <c r="H196" s="525"/>
      <c r="I196" s="525"/>
      <c r="J196" s="525"/>
      <c r="K196" s="525"/>
      <c r="L196" s="525"/>
      <c r="M196"/>
    </row>
    <row r="197" spans="1:13" ht="27" customHeight="1" thickBot="1" thickTop="1">
      <c r="A197"/>
      <c r="B197" s="525"/>
      <c r="C197" s="525"/>
      <c r="D197" s="525"/>
      <c r="E197" s="525"/>
      <c r="F197" s="525"/>
      <c r="G197" s="525"/>
      <c r="H197" s="525"/>
      <c r="I197" s="525"/>
      <c r="J197" s="525"/>
      <c r="K197" s="525"/>
      <c r="L197" s="525"/>
      <c r="M197"/>
    </row>
    <row r="198" spans="1:13" ht="27" customHeight="1" thickBot="1" thickTop="1">
      <c r="A198"/>
      <c r="B198" s="525"/>
      <c r="C198" s="525"/>
      <c r="D198" s="525"/>
      <c r="E198" s="525"/>
      <c r="F198" s="525"/>
      <c r="G198" s="525"/>
      <c r="H198" s="525"/>
      <c r="I198" s="525"/>
      <c r="J198" s="525"/>
      <c r="K198" s="525"/>
      <c r="L198" s="525"/>
      <c r="M198"/>
    </row>
    <row r="199" spans="1:13" ht="8.25" customHeight="1" thickTop="1">
      <c r="A199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="7" customFormat="1" ht="15" hidden="1"/>
    <row r="202" s="7" customFormat="1" ht="15" hidden="1"/>
    <row r="203" spans="3:7" s="7" customFormat="1" ht="15" hidden="1">
      <c r="C203" s="7">
        <v>0</v>
      </c>
      <c r="D203" s="7">
        <v>34</v>
      </c>
      <c r="G203" s="7">
        <v>13</v>
      </c>
    </row>
    <row r="204" spans="4:10" s="7" customFormat="1" ht="15" hidden="1">
      <c r="D204" s="7">
        <v>33</v>
      </c>
      <c r="J204" s="7">
        <v>37</v>
      </c>
    </row>
    <row r="205" spans="4:10" s="7" customFormat="1" ht="15" hidden="1">
      <c r="D205" s="7">
        <v>5</v>
      </c>
      <c r="H205" s="7">
        <v>37</v>
      </c>
      <c r="J205" s="7">
        <v>13</v>
      </c>
    </row>
    <row r="206" s="7" customFormat="1" ht="15" hidden="1">
      <c r="D206" s="7">
        <v>37</v>
      </c>
    </row>
    <row r="207" s="7" customFormat="1" ht="15" hidden="1">
      <c r="D207" s="7">
        <v>32</v>
      </c>
    </row>
    <row r="208" s="7" customFormat="1" ht="15" hidden="1"/>
    <row r="209" s="7" customFormat="1" ht="15" hidden="1"/>
    <row r="210" s="7" customFormat="1" ht="15" hidden="1">
      <c r="B210" s="259" t="s">
        <v>3</v>
      </c>
    </row>
    <row r="211" s="7" customFormat="1" ht="15" hidden="1">
      <c r="B211" s="259" t="s">
        <v>4</v>
      </c>
    </row>
    <row r="212" s="7" customFormat="1" ht="15" hidden="1">
      <c r="B212" s="259" t="s">
        <v>629</v>
      </c>
    </row>
    <row r="213" s="7" customFormat="1" ht="15" hidden="1">
      <c r="B213" s="259" t="s">
        <v>5</v>
      </c>
    </row>
    <row r="214" s="7" customFormat="1" ht="15" hidden="1"/>
    <row r="215" s="7" customFormat="1" ht="15" hidden="1"/>
    <row r="216" s="7" customFormat="1" ht="15" hidden="1">
      <c r="E216" s="7">
        <v>5</v>
      </c>
    </row>
    <row r="217" spans="3:4" s="7" customFormat="1" ht="15" hidden="1">
      <c r="C217" s="7">
        <v>1</v>
      </c>
      <c r="D217" s="7" t="b">
        <v>0</v>
      </c>
    </row>
    <row r="218" spans="3:4" s="7" customFormat="1" ht="15" hidden="1">
      <c r="C218" s="7">
        <v>2</v>
      </c>
      <c r="D218" s="7" t="b">
        <v>0</v>
      </c>
    </row>
    <row r="219" spans="3:4" s="7" customFormat="1" ht="15" hidden="1">
      <c r="C219" s="7">
        <v>3</v>
      </c>
      <c r="D219" s="7" t="b">
        <v>0</v>
      </c>
    </row>
    <row r="220" spans="3:4" s="7" customFormat="1" ht="15" hidden="1">
      <c r="C220" s="7">
        <v>4</v>
      </c>
      <c r="D220" s="7" t="b">
        <v>0</v>
      </c>
    </row>
    <row r="221" spans="3:4" s="7" customFormat="1" ht="15" hidden="1">
      <c r="C221" s="7">
        <v>5</v>
      </c>
      <c r="D221" s="7" t="b">
        <v>0</v>
      </c>
    </row>
    <row r="222" spans="3:4" s="7" customFormat="1" ht="15" hidden="1">
      <c r="C222" s="7">
        <v>6</v>
      </c>
      <c r="D222" s="7" t="b">
        <v>0</v>
      </c>
    </row>
    <row r="223" spans="3:4" s="7" customFormat="1" ht="15" hidden="1">
      <c r="C223" s="7">
        <v>7</v>
      </c>
      <c r="D223" s="7" t="b">
        <v>0</v>
      </c>
    </row>
    <row r="224" spans="3:4" s="7" customFormat="1" ht="15" hidden="1">
      <c r="C224" s="7">
        <v>8</v>
      </c>
      <c r="D224" s="7" t="b">
        <v>1</v>
      </c>
    </row>
    <row r="225" s="7" customFormat="1" ht="15" hidden="1">
      <c r="D225" s="7" t="b">
        <v>1</v>
      </c>
    </row>
    <row r="226" s="7" customFormat="1" ht="15" hidden="1">
      <c r="D226" s="7" t="b">
        <v>0</v>
      </c>
    </row>
    <row r="227" s="7" customFormat="1" ht="15" hidden="1">
      <c r="D227" s="7" t="b">
        <v>0</v>
      </c>
    </row>
    <row r="228" s="7" customFormat="1" ht="15" hidden="1">
      <c r="D228" s="7" t="b">
        <v>0</v>
      </c>
    </row>
    <row r="229" s="7" customFormat="1" ht="15" hidden="1"/>
    <row r="230" s="7" customFormat="1" ht="15" hidden="1">
      <c r="D230" s="7" t="b">
        <v>0</v>
      </c>
    </row>
    <row r="231" s="7" customFormat="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spans="3:4" ht="15" hidden="1">
      <c r="C250" s="7" t="b">
        <v>0</v>
      </c>
      <c r="D250" s="7" t="b">
        <v>0</v>
      </c>
    </row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>
      <c r="C300" s="7" t="b">
        <v>0</v>
      </c>
    </row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</sheetData>
  <sheetProtection/>
  <mergeCells count="132">
    <mergeCell ref="B70:G70"/>
    <mergeCell ref="B48:L48"/>
    <mergeCell ref="B76:G76"/>
    <mergeCell ref="B80:G80"/>
    <mergeCell ref="B69:G69"/>
    <mergeCell ref="H88:L88"/>
    <mergeCell ref="B82:L82"/>
    <mergeCell ref="B74:L74"/>
    <mergeCell ref="B78:G78"/>
    <mergeCell ref="B83:G83"/>
    <mergeCell ref="E3:J3"/>
    <mergeCell ref="E4:J4"/>
    <mergeCell ref="B88:G88"/>
    <mergeCell ref="B68:G68"/>
    <mergeCell ref="H68:L68"/>
    <mergeCell ref="C50:K51"/>
    <mergeCell ref="B53:L53"/>
    <mergeCell ref="C12:K13"/>
    <mergeCell ref="C17:K18"/>
    <mergeCell ref="C22:K23"/>
    <mergeCell ref="B90:G90"/>
    <mergeCell ref="H79:L79"/>
    <mergeCell ref="H90:L90"/>
    <mergeCell ref="H72:L72"/>
    <mergeCell ref="J96:K96"/>
    <mergeCell ref="J106:K106"/>
    <mergeCell ref="B77:G77"/>
    <mergeCell ref="H80:L80"/>
    <mergeCell ref="H85:L85"/>
    <mergeCell ref="B89:G89"/>
    <mergeCell ref="B118:L118"/>
    <mergeCell ref="H91:L91"/>
    <mergeCell ref="B112:D112"/>
    <mergeCell ref="B54:E54"/>
    <mergeCell ref="B85:G85"/>
    <mergeCell ref="B71:G71"/>
    <mergeCell ref="G111:L111"/>
    <mergeCell ref="E64:J64"/>
    <mergeCell ref="H89:L89"/>
    <mergeCell ref="G96:H96"/>
    <mergeCell ref="H76:L76"/>
    <mergeCell ref="B138:L138"/>
    <mergeCell ref="B143:L143"/>
    <mergeCell ref="B84:G84"/>
    <mergeCell ref="H78:L78"/>
    <mergeCell ref="H77:L77"/>
    <mergeCell ref="H84:L84"/>
    <mergeCell ref="G106:H106"/>
    <mergeCell ref="K119:L119"/>
    <mergeCell ref="K120:L120"/>
    <mergeCell ref="E65:J65"/>
    <mergeCell ref="H70:L70"/>
    <mergeCell ref="B131:L131"/>
    <mergeCell ref="H87:L87"/>
    <mergeCell ref="B91:G91"/>
    <mergeCell ref="H71:L71"/>
    <mergeCell ref="H83:L83"/>
    <mergeCell ref="B108:L108"/>
    <mergeCell ref="B72:G72"/>
    <mergeCell ref="H114:L114"/>
    <mergeCell ref="B8:L9"/>
    <mergeCell ref="B30:L30"/>
    <mergeCell ref="B20:L20"/>
    <mergeCell ref="B15:L15"/>
    <mergeCell ref="B10:L10"/>
    <mergeCell ref="C27:K28"/>
    <mergeCell ref="B25:L25"/>
    <mergeCell ref="H149:K149"/>
    <mergeCell ref="B136:G136"/>
    <mergeCell ref="H133:L133"/>
    <mergeCell ref="B137:G137"/>
    <mergeCell ref="C122:J122"/>
    <mergeCell ref="C123:J123"/>
    <mergeCell ref="H135:L135"/>
    <mergeCell ref="B134:G134"/>
    <mergeCell ref="H137:L137"/>
    <mergeCell ref="C121:J121"/>
    <mergeCell ref="I163:J163"/>
    <mergeCell ref="H177:K177"/>
    <mergeCell ref="H179:K179"/>
    <mergeCell ref="B195:G195"/>
    <mergeCell ref="H136:L136"/>
    <mergeCell ref="H195:L195"/>
    <mergeCell ref="K122:L122"/>
    <mergeCell ref="B171:L171"/>
    <mergeCell ref="D164:F164"/>
    <mergeCell ref="I188:J188"/>
    <mergeCell ref="J105:L105"/>
    <mergeCell ref="B114:D114"/>
    <mergeCell ref="H197:L197"/>
    <mergeCell ref="H112:L112"/>
    <mergeCell ref="H196:L196"/>
    <mergeCell ref="B197:G197"/>
    <mergeCell ref="C120:J120"/>
    <mergeCell ref="B196:G196"/>
    <mergeCell ref="D151:G151"/>
    <mergeCell ref="B198:G198"/>
    <mergeCell ref="H198:L198"/>
    <mergeCell ref="B191:L192"/>
    <mergeCell ref="B194:G194"/>
    <mergeCell ref="H194:L194"/>
    <mergeCell ref="B189:L190"/>
    <mergeCell ref="G105:H105"/>
    <mergeCell ref="B111:F111"/>
    <mergeCell ref="C119:J119"/>
    <mergeCell ref="B135:G135"/>
    <mergeCell ref="B133:G133"/>
    <mergeCell ref="H181:K181"/>
    <mergeCell ref="E163:H163"/>
    <mergeCell ref="H173:K173"/>
    <mergeCell ref="K121:L121"/>
    <mergeCell ref="K123:L123"/>
    <mergeCell ref="B116:L117"/>
    <mergeCell ref="C140:K140"/>
    <mergeCell ref="D149:G149"/>
    <mergeCell ref="H153:K153"/>
    <mergeCell ref="H134:L134"/>
    <mergeCell ref="D187:K187"/>
    <mergeCell ref="H151:K151"/>
    <mergeCell ref="B148:L148"/>
    <mergeCell ref="C145:K146"/>
    <mergeCell ref="D153:G153"/>
    <mergeCell ref="B86:G86"/>
    <mergeCell ref="B93:L93"/>
    <mergeCell ref="B87:G87"/>
    <mergeCell ref="B172:L172"/>
    <mergeCell ref="G46:K46"/>
    <mergeCell ref="G47:K47"/>
    <mergeCell ref="B67:L67"/>
    <mergeCell ref="H69:L69"/>
    <mergeCell ref="H86:L86"/>
    <mergeCell ref="B79:G79"/>
  </mergeCells>
  <printOptions horizontalCentered="1"/>
  <pageMargins left="0.35433070866141736" right="0.15748031496062992" top="0.3937007874015748" bottom="0.3937007874015748" header="0.31496062992125984" footer="0.31496062992125984"/>
  <pageSetup horizontalDpi="600" verticalDpi="600" orientation="portrait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M198"/>
  <sheetViews>
    <sheetView showGridLines="0" zoomScalePageLayoutView="0" workbookViewId="0" topLeftCell="A13">
      <selection activeCell="F27" sqref="F27:K27"/>
    </sheetView>
  </sheetViews>
  <sheetFormatPr defaultColWidth="0" defaultRowHeight="15" zeroHeight="1"/>
  <cols>
    <col min="1" max="1" width="10.57421875" style="0" customWidth="1"/>
    <col min="2" max="2" width="7.00390625" style="0" customWidth="1"/>
    <col min="3" max="3" width="5.7109375" style="0" customWidth="1"/>
    <col min="4" max="4" width="6.7109375" style="0" customWidth="1"/>
    <col min="5" max="5" width="5.7109375" style="0" customWidth="1"/>
    <col min="6" max="6" width="17.7109375" style="0" customWidth="1"/>
    <col min="7" max="8" width="11.421875" style="0" customWidth="1"/>
    <col min="9" max="9" width="9.28125" style="0" customWidth="1"/>
    <col min="10" max="10" width="17.421875" style="0" customWidth="1"/>
    <col min="11" max="11" width="13.8515625" style="0" customWidth="1"/>
    <col min="12" max="12" width="11.421875" style="0" customWidth="1"/>
    <col min="13" max="16384" width="0" style="0" hidden="1" customWidth="1"/>
  </cols>
  <sheetData>
    <row r="1" ht="15"/>
    <row r="2" spans="1:13" ht="15">
      <c r="A2" s="13"/>
      <c r="L2" s="13"/>
      <c r="M2" s="13"/>
    </row>
    <row r="3" spans="1:13" ht="15.75" thickBot="1">
      <c r="A3" s="13"/>
      <c r="L3" s="13"/>
      <c r="M3" s="13"/>
    </row>
    <row r="4" spans="1:13" ht="30.75" customHeight="1" thickBot="1" thickTop="1">
      <c r="A4" s="13"/>
      <c r="E4" s="123"/>
      <c r="F4" s="430" t="s">
        <v>548</v>
      </c>
      <c r="G4" s="430"/>
      <c r="H4" s="430"/>
      <c r="I4" s="430"/>
      <c r="J4" s="430"/>
      <c r="K4" s="430"/>
      <c r="L4" s="13"/>
      <c r="M4" s="13"/>
    </row>
    <row r="5" spans="1:13" ht="15" customHeight="1" thickTop="1">
      <c r="A5" s="13"/>
      <c r="E5" s="622" t="s">
        <v>661</v>
      </c>
      <c r="F5" s="501"/>
      <c r="G5" s="501"/>
      <c r="H5" s="501"/>
      <c r="I5" s="501"/>
      <c r="J5" s="501"/>
      <c r="K5" s="501"/>
      <c r="L5" s="13"/>
      <c r="M5" s="13"/>
    </row>
    <row r="6" spans="1:13" ht="8.25" customHeight="1">
      <c r="A6" s="13"/>
      <c r="D6" s="93"/>
      <c r="E6" s="93"/>
      <c r="F6" s="93"/>
      <c r="G6" s="93"/>
      <c r="H6" s="93"/>
      <c r="L6" s="13"/>
      <c r="M6" s="13"/>
    </row>
    <row r="7" spans="1:13" ht="6.75" customHeight="1">
      <c r="A7" s="13"/>
      <c r="B7" s="6"/>
      <c r="C7" s="6"/>
      <c r="D7" s="6"/>
      <c r="E7" s="6"/>
      <c r="F7" s="6"/>
      <c r="G7" s="6"/>
      <c r="H7" s="6"/>
      <c r="I7" s="6"/>
      <c r="J7" s="6"/>
      <c r="K7" s="6"/>
      <c r="L7" s="13"/>
      <c r="M7" s="13"/>
    </row>
    <row r="8" spans="1:13" s="7" customFormat="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7" customFormat="1" ht="15" customHeight="1">
      <c r="A9" s="13"/>
      <c r="B9" s="431" t="s">
        <v>704</v>
      </c>
      <c r="C9" s="432"/>
      <c r="D9" s="432"/>
      <c r="E9" s="432"/>
      <c r="F9" s="432"/>
      <c r="G9" s="432"/>
      <c r="H9" s="432"/>
      <c r="I9" s="432"/>
      <c r="J9" s="432"/>
      <c r="K9" s="433"/>
      <c r="L9" s="13"/>
      <c r="M9" s="13"/>
    </row>
    <row r="10" spans="1:13" s="7" customFormat="1" ht="15">
      <c r="A10" s="13"/>
      <c r="B10" s="434"/>
      <c r="C10" s="435"/>
      <c r="D10" s="435"/>
      <c r="E10" s="435"/>
      <c r="F10" s="504"/>
      <c r="G10" s="504"/>
      <c r="H10" s="504"/>
      <c r="I10" s="504"/>
      <c r="J10" s="504"/>
      <c r="K10" s="621"/>
      <c r="L10" s="13"/>
      <c r="M10" s="13"/>
    </row>
    <row r="11" spans="1:13" s="7" customFormat="1" ht="4.5" customHeight="1" thickBot="1">
      <c r="A11" s="13"/>
      <c r="B11" s="230"/>
      <c r="C11" s="231"/>
      <c r="D11" s="231"/>
      <c r="E11" s="232"/>
      <c r="F11" s="233"/>
      <c r="G11" s="234"/>
      <c r="H11" s="234"/>
      <c r="I11" s="234"/>
      <c r="J11" s="234"/>
      <c r="K11" s="235"/>
      <c r="L11" s="13"/>
      <c r="M11" s="13"/>
    </row>
    <row r="12" spans="2:11" ht="30.75" customHeight="1" thickBot="1" thickTop="1">
      <c r="B12" s="634" t="s">
        <v>623</v>
      </c>
      <c r="C12" s="635"/>
      <c r="D12" s="635"/>
      <c r="E12" s="635"/>
      <c r="F12" s="228" t="s">
        <v>614</v>
      </c>
      <c r="G12" s="359" t="s">
        <v>747</v>
      </c>
      <c r="H12" s="360"/>
      <c r="I12" s="360"/>
      <c r="J12" s="360"/>
      <c r="K12" s="361"/>
    </row>
    <row r="13" spans="2:11" ht="4.5" customHeight="1" thickBot="1" thickTop="1">
      <c r="B13" s="634"/>
      <c r="C13" s="635"/>
      <c r="D13" s="635"/>
      <c r="E13" s="635"/>
      <c r="F13" s="229"/>
      <c r="G13" s="97"/>
      <c r="H13" s="97"/>
      <c r="I13" s="97"/>
      <c r="J13" s="97"/>
      <c r="K13" s="193"/>
    </row>
    <row r="14" spans="2:11" ht="24.75" customHeight="1" thickBot="1" thickTop="1">
      <c r="B14" s="634"/>
      <c r="C14" s="635"/>
      <c r="D14" s="635"/>
      <c r="E14" s="635"/>
      <c r="F14" s="190" t="s">
        <v>615</v>
      </c>
      <c r="G14" s="359" t="s">
        <v>748</v>
      </c>
      <c r="H14" s="360"/>
      <c r="I14" s="360"/>
      <c r="J14" s="360"/>
      <c r="K14" s="361"/>
    </row>
    <row r="15" spans="2:11" ht="4.5" customHeight="1" thickBot="1" thickTop="1">
      <c r="B15" s="634"/>
      <c r="C15" s="635"/>
      <c r="D15" s="635"/>
      <c r="E15" s="635"/>
      <c r="F15" s="209"/>
      <c r="G15" s="97"/>
      <c r="H15" s="97"/>
      <c r="I15" s="97"/>
      <c r="J15" s="97"/>
      <c r="K15" s="193"/>
    </row>
    <row r="16" spans="2:11" ht="63" customHeight="1" thickBot="1" thickTop="1">
      <c r="B16" s="634"/>
      <c r="C16" s="635"/>
      <c r="D16" s="635"/>
      <c r="E16" s="635"/>
      <c r="F16" s="190" t="s">
        <v>616</v>
      </c>
      <c r="G16" s="359" t="s">
        <v>749</v>
      </c>
      <c r="H16" s="360"/>
      <c r="I16" s="360"/>
      <c r="J16" s="360"/>
      <c r="K16" s="361"/>
    </row>
    <row r="17" spans="2:11" ht="5.25" customHeight="1" thickBot="1" thickTop="1">
      <c r="B17" s="634"/>
      <c r="C17" s="635"/>
      <c r="D17" s="635"/>
      <c r="E17" s="635"/>
      <c r="F17" s="227"/>
      <c r="G17" s="100"/>
      <c r="H17" s="100"/>
      <c r="I17" s="100"/>
      <c r="J17" s="100"/>
      <c r="K17" s="193"/>
    </row>
    <row r="18" spans="2:11" ht="46.5" customHeight="1" thickBot="1" thickTop="1">
      <c r="B18" s="634"/>
      <c r="C18" s="635"/>
      <c r="D18" s="635"/>
      <c r="E18" s="635"/>
      <c r="F18" s="190" t="s">
        <v>617</v>
      </c>
      <c r="G18" s="359" t="s">
        <v>750</v>
      </c>
      <c r="H18" s="360"/>
      <c r="I18" s="360"/>
      <c r="J18" s="360"/>
      <c r="K18" s="361"/>
    </row>
    <row r="19" spans="2:11" ht="6.75" customHeight="1" thickBot="1" thickTop="1">
      <c r="B19" s="634"/>
      <c r="C19" s="635"/>
      <c r="D19" s="635"/>
      <c r="E19" s="635"/>
      <c r="F19" s="227" t="s">
        <v>77</v>
      </c>
      <c r="G19" s="100"/>
      <c r="H19" s="100"/>
      <c r="I19" s="100"/>
      <c r="J19" s="100"/>
      <c r="K19" s="193"/>
    </row>
    <row r="20" spans="2:11" ht="30" customHeight="1" thickBot="1" thickTop="1">
      <c r="B20" s="634"/>
      <c r="C20" s="635"/>
      <c r="D20" s="635"/>
      <c r="E20" s="635"/>
      <c r="F20" s="190" t="s">
        <v>618</v>
      </c>
      <c r="G20" s="359" t="s">
        <v>751</v>
      </c>
      <c r="H20" s="360"/>
      <c r="I20" s="360"/>
      <c r="J20" s="360"/>
      <c r="K20" s="361"/>
    </row>
    <row r="21" spans="2:11" ht="6.75" customHeight="1" thickBot="1" thickTop="1">
      <c r="B21" s="634"/>
      <c r="C21" s="635"/>
      <c r="D21" s="635"/>
      <c r="E21" s="635"/>
      <c r="F21" s="227"/>
      <c r="G21" s="100"/>
      <c r="H21" s="100"/>
      <c r="I21" s="100"/>
      <c r="J21" s="100"/>
      <c r="K21" s="193"/>
    </row>
    <row r="22" spans="2:11" ht="47.25" customHeight="1" thickBot="1" thickTop="1">
      <c r="B22" s="634"/>
      <c r="C22" s="635"/>
      <c r="D22" s="635"/>
      <c r="E22" s="635"/>
      <c r="F22" s="190" t="s">
        <v>619</v>
      </c>
      <c r="G22" s="628" t="s">
        <v>752</v>
      </c>
      <c r="H22" s="629"/>
      <c r="I22" s="629"/>
      <c r="J22" s="629"/>
      <c r="K22" s="630"/>
    </row>
    <row r="23" spans="2:11" ht="7.5" customHeight="1" thickTop="1">
      <c r="B23" s="188"/>
      <c r="C23" s="189"/>
      <c r="D23" s="189"/>
      <c r="E23" s="189"/>
      <c r="F23" s="190"/>
      <c r="G23" s="236"/>
      <c r="H23" s="236"/>
      <c r="I23" s="236"/>
      <c r="J23" s="236"/>
      <c r="K23" s="237"/>
    </row>
    <row r="24" spans="2:11" ht="7.5" customHeight="1" thickBot="1">
      <c r="B24" s="241"/>
      <c r="C24" s="242"/>
      <c r="D24" s="242"/>
      <c r="E24" s="242"/>
      <c r="F24" s="238"/>
      <c r="G24" s="239"/>
      <c r="H24" s="239"/>
      <c r="I24" s="239"/>
      <c r="J24" s="239"/>
      <c r="K24" s="240"/>
    </row>
    <row r="25" spans="2:11" ht="37.5" customHeight="1" thickBot="1" thickTop="1">
      <c r="B25" s="441" t="s">
        <v>620</v>
      </c>
      <c r="C25" s="442"/>
      <c r="D25" s="442"/>
      <c r="E25" s="636"/>
      <c r="F25" s="631">
        <v>41878</v>
      </c>
      <c r="G25" s="632"/>
      <c r="H25" s="632"/>
      <c r="I25" s="632"/>
      <c r="J25" s="632"/>
      <c r="K25" s="633"/>
    </row>
    <row r="26" spans="2:11" ht="8.25" customHeight="1" thickTop="1">
      <c r="B26" s="125"/>
      <c r="C26" s="126"/>
      <c r="D26" s="126"/>
      <c r="E26" s="126"/>
      <c r="F26" s="205"/>
      <c r="G26" s="205"/>
      <c r="H26" s="205"/>
      <c r="I26" s="205"/>
      <c r="J26" s="205"/>
      <c r="K26" s="206"/>
    </row>
    <row r="27" spans="2:11" ht="69" customHeight="1">
      <c r="B27" s="623" t="s">
        <v>706</v>
      </c>
      <c r="C27" s="624"/>
      <c r="D27" s="624"/>
      <c r="E27" s="624"/>
      <c r="F27" s="625"/>
      <c r="G27" s="626"/>
      <c r="H27" s="626"/>
      <c r="I27" s="626"/>
      <c r="J27" s="626"/>
      <c r="K27" s="627"/>
    </row>
    <row r="28" ht="15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spans="11:12" ht="15" hidden="1">
      <c r="K186" s="123"/>
      <c r="L186" s="14"/>
    </row>
    <row r="187" spans="11:12" ht="15" hidden="1">
      <c r="K187" s="123"/>
      <c r="L187" s="14"/>
    </row>
    <row r="188" spans="11:12" ht="15" hidden="1">
      <c r="K188" s="123"/>
      <c r="L188" s="14"/>
    </row>
    <row r="189" spans="11:12" ht="15" hidden="1">
      <c r="K189" s="123"/>
      <c r="L189" s="14"/>
    </row>
    <row r="190" spans="11:12" ht="15" hidden="1">
      <c r="K190" s="123"/>
      <c r="L190" s="14"/>
    </row>
    <row r="191" spans="11:12" ht="15" hidden="1">
      <c r="K191" s="123"/>
      <c r="L191" s="14"/>
    </row>
    <row r="192" spans="11:12" ht="15" hidden="1">
      <c r="K192" s="123"/>
      <c r="L192" s="14"/>
    </row>
    <row r="193" spans="11:12" ht="15" hidden="1">
      <c r="K193" s="123"/>
      <c r="L193" s="14"/>
    </row>
    <row r="194" spans="11:12" ht="15" hidden="1">
      <c r="K194" s="123"/>
      <c r="L194" s="14"/>
    </row>
    <row r="195" spans="11:12" ht="15" hidden="1">
      <c r="K195" s="123"/>
      <c r="L195" s="14"/>
    </row>
    <row r="196" spans="11:12" ht="15" hidden="1">
      <c r="K196" s="123"/>
      <c r="L196" s="14"/>
    </row>
    <row r="197" spans="11:12" ht="15" hidden="1">
      <c r="K197" s="123"/>
      <c r="L197" s="14"/>
    </row>
    <row r="198" spans="11:12" ht="15" hidden="1">
      <c r="K198" s="123"/>
      <c r="L198" s="14"/>
    </row>
  </sheetData>
  <sheetProtection/>
  <mergeCells count="14">
    <mergeCell ref="B27:E27"/>
    <mergeCell ref="F27:K27"/>
    <mergeCell ref="G18:K18"/>
    <mergeCell ref="G20:K20"/>
    <mergeCell ref="G22:K22"/>
    <mergeCell ref="F25:K25"/>
    <mergeCell ref="B12:E22"/>
    <mergeCell ref="B25:E25"/>
    <mergeCell ref="F4:K4"/>
    <mergeCell ref="B9:K10"/>
    <mergeCell ref="G12:K12"/>
    <mergeCell ref="G14:K14"/>
    <mergeCell ref="G16:K16"/>
    <mergeCell ref="E5:K5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portrait" scale="95" r:id="rId2"/>
  <rowBreaks count="1" manualBreakCount="1">
    <brk id="5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400"/>
  <sheetViews>
    <sheetView zoomScale="70" zoomScaleNormal="70" zoomScalePageLayoutView="0" workbookViewId="0" topLeftCell="A348">
      <selection activeCell="C371" sqref="C371"/>
    </sheetView>
  </sheetViews>
  <sheetFormatPr defaultColWidth="11.421875" defaultRowHeight="15"/>
  <cols>
    <col min="1" max="1" width="11.421875" style="24" customWidth="1"/>
    <col min="2" max="2" width="4.421875" style="24" customWidth="1"/>
    <col min="3" max="3" width="127.28125" style="0" customWidth="1"/>
    <col min="4" max="4" width="26.00390625" style="0" customWidth="1"/>
    <col min="5" max="5" width="26.140625" style="0" customWidth="1"/>
    <col min="6" max="6" width="23.140625" style="0" customWidth="1"/>
    <col min="7" max="7" width="30.7109375" style="0" customWidth="1"/>
  </cols>
  <sheetData>
    <row r="1" spans="1:4" ht="15">
      <c r="A1" s="37" t="s">
        <v>112</v>
      </c>
      <c r="B1" s="37"/>
      <c r="C1" s="38" t="s">
        <v>113</v>
      </c>
      <c r="D1" s="13"/>
    </row>
    <row r="2" spans="1:5" ht="15">
      <c r="A2" s="39">
        <v>1.1</v>
      </c>
      <c r="B2" s="39"/>
      <c r="C2" s="13" t="str">
        <f>+'Presentación-Inf prop'!E74</f>
        <v>No declarado</v>
      </c>
      <c r="E2" s="13">
        <f>IF(C2="No declarado","")</f>
      </c>
    </row>
    <row r="3" spans="1:5" ht="15">
      <c r="A3" s="39">
        <v>1.2</v>
      </c>
      <c r="B3" s="39"/>
      <c r="C3" s="13" t="str">
        <f>+'Presentación-Inf prop'!E78</f>
        <v>No declarado</v>
      </c>
      <c r="D3" s="13">
        <f aca="true" t="shared" si="0" ref="D3:D66">IF(C3&lt;&gt;"No declarado",MID(C3,1,100),"")</f>
      </c>
      <c r="E3" s="13">
        <f aca="true" t="shared" si="1" ref="E3:E66">IF(C3="No declarado","")</f>
      </c>
    </row>
    <row r="4" spans="1:5" ht="15">
      <c r="A4" s="39">
        <v>1.3</v>
      </c>
      <c r="B4" s="39"/>
      <c r="C4" s="13">
        <f>+'Presentación-Inf prop'!C117</f>
      </c>
      <c r="D4" s="13">
        <f t="shared" si="0"/>
      </c>
      <c r="E4" s="13" t="b">
        <f t="shared" si="1"/>
        <v>0</v>
      </c>
    </row>
    <row r="5" spans="1:5" ht="15">
      <c r="A5" s="39">
        <v>1.4</v>
      </c>
      <c r="B5" s="39"/>
      <c r="C5" s="13" t="str">
        <f>+'Presentación-Inf prop'!E82</f>
        <v>No declarado</v>
      </c>
      <c r="D5" s="13">
        <f t="shared" si="0"/>
      </c>
      <c r="E5" s="13">
        <f t="shared" si="1"/>
      </c>
    </row>
    <row r="6" spans="1:5" ht="15">
      <c r="A6" s="39">
        <v>1.5</v>
      </c>
      <c r="B6" s="39"/>
      <c r="C6" s="13" t="str">
        <f>+'Presentación-Inf prop'!E86</f>
        <v>No declarado</v>
      </c>
      <c r="D6" s="13">
        <f t="shared" si="0"/>
      </c>
      <c r="E6" s="13">
        <f t="shared" si="1"/>
      </c>
    </row>
    <row r="7" spans="1:5" ht="15">
      <c r="A7" s="39">
        <v>1.6</v>
      </c>
      <c r="B7" s="39"/>
      <c r="C7" s="13" t="str">
        <f>+'Presentación-Inf prop'!E91</f>
        <v>Gobiernos Federal, Estatales y Municipales, académicos, estudiantes, organizaciones de la sociedad civil y público en general.</v>
      </c>
      <c r="D7" s="13" t="str">
        <f t="shared" si="0"/>
        <v>Gobiernos Federal, Estatales y Municipales, académicos, estudiantes, organizaciones de la sociedad c</v>
      </c>
      <c r="E7" s="13" t="b">
        <f t="shared" si="1"/>
        <v>0</v>
      </c>
    </row>
    <row r="8" spans="1:5" ht="15">
      <c r="A8" s="39">
        <v>1.7</v>
      </c>
      <c r="B8" s="39"/>
      <c r="C8" s="13" t="str">
        <f>+'Presentación-Inf prop'!C95</f>
        <v>No declarado</v>
      </c>
      <c r="D8" s="13">
        <f t="shared" si="0"/>
      </c>
      <c r="E8" s="13">
        <f t="shared" si="1"/>
      </c>
    </row>
    <row r="9" spans="1:5" ht="15">
      <c r="A9" s="39">
        <v>2.1</v>
      </c>
      <c r="B9" s="39"/>
      <c r="C9" s="13" t="str">
        <f>+'Presentación-Inf prop'!E99</f>
        <v>No declarado</v>
      </c>
      <c r="D9" s="13">
        <f t="shared" si="0"/>
      </c>
      <c r="E9" s="13">
        <f t="shared" si="1"/>
      </c>
    </row>
    <row r="10" spans="1:5" ht="15">
      <c r="A10" s="39" t="s">
        <v>114</v>
      </c>
      <c r="B10" s="39"/>
      <c r="C10" s="13" t="str">
        <f>+'Presentación-Inf prop'!E103</f>
        <v>Adrián</v>
      </c>
      <c r="D10" s="13" t="str">
        <f t="shared" si="0"/>
        <v>Adrián</v>
      </c>
      <c r="E10" s="13" t="b">
        <f t="shared" si="1"/>
        <v>0</v>
      </c>
    </row>
    <row r="11" spans="1:5" ht="15">
      <c r="A11" s="39" t="s">
        <v>115</v>
      </c>
      <c r="B11" s="39"/>
      <c r="C11" s="13" t="str">
        <f>+'Presentación-Inf prop'!E107</f>
        <v>Franco Barrios</v>
      </c>
      <c r="D11" s="13" t="str">
        <f t="shared" si="0"/>
        <v>Franco Barrios</v>
      </c>
      <c r="E11" s="13" t="b">
        <f t="shared" si="1"/>
        <v>0</v>
      </c>
    </row>
    <row r="12" spans="1:5" ht="15">
      <c r="A12" s="39" t="s">
        <v>452</v>
      </c>
      <c r="B12" s="39"/>
      <c r="C12" s="13" t="str">
        <f>+'Presentación-Inf prop'!E112</f>
        <v>Director General de Estadísticas de Gobierno, Seguridad Pública y Justicia; y Secretario Técnico del Comité Ejecutivo y del Comité Técnico Especializado de Información de Gobierno del Subsistema Nacional de Información de Gobierno, Seguridad Pública e Impartición de Justicia.</v>
      </c>
      <c r="D12" s="13" t="str">
        <f t="shared" si="0"/>
        <v>Director General de Estadísticas de Gobierno, Seguridad Pública y Justicia; y Secretario Técnico del</v>
      </c>
      <c r="E12" s="13" t="b">
        <f t="shared" si="1"/>
        <v>0</v>
      </c>
    </row>
    <row r="13" spans="1:5" ht="15">
      <c r="A13" s="39" t="s">
        <v>454</v>
      </c>
      <c r="B13" s="39"/>
      <c r="C13" s="13" t="str">
        <f>+'Presentación-Inf prop'!E121</f>
        <v>Avenida Patriotismo 711 Torre A, Piso 8, Colonia San Juan Mixcoac, 03730, Delegación Benito Juárez, México, Distrito Federal, entre Calle Rubens, Calle Holbein y Cerrada Poussin.</v>
      </c>
      <c r="D13" s="13" t="str">
        <f t="shared" si="0"/>
        <v>Avenida Patriotismo 711 Torre A, Piso 8, Colonia San Juan Mixcoac, 03730, Delegación Benito Juárez, </v>
      </c>
      <c r="E13" s="13" t="b">
        <f t="shared" si="1"/>
        <v>0</v>
      </c>
    </row>
    <row r="14" spans="1:5" ht="15">
      <c r="A14" s="39" t="s">
        <v>455</v>
      </c>
      <c r="B14" s="39"/>
      <c r="C14" s="13" t="str">
        <f>+'Presentación-Inf prop'!E125</f>
        <v>No declarado</v>
      </c>
      <c r="D14" s="13">
        <f t="shared" si="0"/>
      </c>
      <c r="E14" s="13">
        <f t="shared" si="1"/>
      </c>
    </row>
    <row r="15" spans="1:5" ht="15">
      <c r="A15" s="39" t="s">
        <v>456</v>
      </c>
      <c r="B15" s="39"/>
      <c r="C15" s="13" t="str">
        <f>+'Presentación-Inf prop'!E129</f>
        <v>adrian.franco@inegi.org.mx</v>
      </c>
      <c r="D15" s="13" t="str">
        <f t="shared" si="0"/>
        <v>adrian.franco@inegi.org.mx</v>
      </c>
      <c r="E15" s="13" t="b">
        <f t="shared" si="1"/>
        <v>0</v>
      </c>
    </row>
    <row r="16" spans="1:5" ht="15">
      <c r="A16" s="39" t="s">
        <v>157</v>
      </c>
      <c r="B16" s="39"/>
      <c r="C16" s="40" t="e">
        <f>+#REF!</f>
        <v>#REF!</v>
      </c>
      <c r="D16" s="13" t="e">
        <f t="shared" si="0"/>
        <v>#REF!</v>
      </c>
      <c r="E16" s="13" t="e">
        <f t="shared" si="1"/>
        <v>#REF!</v>
      </c>
    </row>
    <row r="17" spans="1:5" ht="15">
      <c r="A17" s="39" t="s">
        <v>116</v>
      </c>
      <c r="B17" s="39"/>
      <c r="C17" s="40" t="e">
        <f>+#REF!</f>
        <v>#REF!</v>
      </c>
      <c r="D17" s="13" t="e">
        <f t="shared" si="0"/>
        <v>#REF!</v>
      </c>
      <c r="E17" s="13" t="e">
        <f t="shared" si="1"/>
        <v>#REF!</v>
      </c>
    </row>
    <row r="18" spans="1:5" ht="15">
      <c r="A18" s="39">
        <v>3.21</v>
      </c>
      <c r="B18" s="39"/>
      <c r="C18" s="40" t="e">
        <f>+#REF!</f>
        <v>#REF!</v>
      </c>
      <c r="D18" s="13" t="e">
        <f t="shared" si="0"/>
        <v>#REF!</v>
      </c>
      <c r="E18" s="13" t="e">
        <f t="shared" si="1"/>
        <v>#REF!</v>
      </c>
    </row>
    <row r="19" spans="1:5" ht="15">
      <c r="A19" s="39" t="s">
        <v>117</v>
      </c>
      <c r="B19" s="39"/>
      <c r="C19" s="13" t="e">
        <f>+#REF!</f>
        <v>#REF!</v>
      </c>
      <c r="D19" s="13" t="e">
        <f t="shared" si="0"/>
        <v>#REF!</v>
      </c>
      <c r="E19" s="13" t="e">
        <f t="shared" si="1"/>
        <v>#REF!</v>
      </c>
    </row>
    <row r="20" spans="1:5" ht="15">
      <c r="A20" s="39" t="s">
        <v>118</v>
      </c>
      <c r="B20" s="39"/>
      <c r="C20" s="13" t="e">
        <f>+#REF!</f>
        <v>#REF!</v>
      </c>
      <c r="D20" s="13" t="e">
        <f t="shared" si="0"/>
        <v>#REF!</v>
      </c>
      <c r="E20" s="13" t="e">
        <f t="shared" si="1"/>
        <v>#REF!</v>
      </c>
    </row>
    <row r="21" spans="1:5" ht="15">
      <c r="A21" s="39" t="s">
        <v>119</v>
      </c>
      <c r="B21" s="39"/>
      <c r="C21" s="13" t="e">
        <f>+#REF!</f>
        <v>#REF!</v>
      </c>
      <c r="D21" s="13" t="e">
        <f t="shared" si="0"/>
        <v>#REF!</v>
      </c>
      <c r="E21" s="13" t="e">
        <f t="shared" si="1"/>
        <v>#REF!</v>
      </c>
    </row>
    <row r="22" spans="1:5" ht="15">
      <c r="A22" s="39" t="s">
        <v>170</v>
      </c>
      <c r="B22" s="39"/>
      <c r="C22" s="13" t="e">
        <f>+#REF!</f>
        <v>#REF!</v>
      </c>
      <c r="D22" s="13" t="e">
        <f t="shared" si="0"/>
        <v>#REF!</v>
      </c>
      <c r="E22" s="13" t="e">
        <f t="shared" si="1"/>
        <v>#REF!</v>
      </c>
    </row>
    <row r="23" spans="1:5" ht="15">
      <c r="A23" s="39">
        <v>3.22</v>
      </c>
      <c r="B23" s="39"/>
      <c r="C23" s="13" t="e">
        <f>+#REF!</f>
        <v>#REF!</v>
      </c>
      <c r="D23" s="13" t="e">
        <f t="shared" si="0"/>
        <v>#REF!</v>
      </c>
      <c r="E23" s="13" t="e">
        <f t="shared" si="1"/>
        <v>#REF!</v>
      </c>
    </row>
    <row r="24" spans="1:5" ht="15">
      <c r="A24" s="39" t="s">
        <v>120</v>
      </c>
      <c r="B24" s="39"/>
      <c r="C24" s="13" t="e">
        <f>+#REF!</f>
        <v>#REF!</v>
      </c>
      <c r="D24" s="13" t="e">
        <f t="shared" si="0"/>
        <v>#REF!</v>
      </c>
      <c r="E24" s="13" t="e">
        <f t="shared" si="1"/>
        <v>#REF!</v>
      </c>
    </row>
    <row r="25" spans="1:5" ht="15">
      <c r="A25" s="39" t="s">
        <v>121</v>
      </c>
      <c r="B25" s="39"/>
      <c r="C25" s="13" t="e">
        <f>+#REF!</f>
        <v>#REF!</v>
      </c>
      <c r="D25" s="13" t="e">
        <f t="shared" si="0"/>
        <v>#REF!</v>
      </c>
      <c r="E25" s="13" t="e">
        <f t="shared" si="1"/>
        <v>#REF!</v>
      </c>
    </row>
    <row r="26" spans="1:5" ht="15">
      <c r="A26" s="39" t="s">
        <v>122</v>
      </c>
      <c r="B26" s="39"/>
      <c r="C26" s="13" t="e">
        <f>+#REF!</f>
        <v>#REF!</v>
      </c>
      <c r="D26" s="13" t="e">
        <f t="shared" si="0"/>
        <v>#REF!</v>
      </c>
      <c r="E26" s="13" t="e">
        <f t="shared" si="1"/>
        <v>#REF!</v>
      </c>
    </row>
    <row r="27" spans="1:5" ht="15">
      <c r="A27" s="39" t="s">
        <v>171</v>
      </c>
      <c r="B27" s="39"/>
      <c r="C27" s="13" t="e">
        <f>+#REF!</f>
        <v>#REF!</v>
      </c>
      <c r="D27" s="13" t="e">
        <f t="shared" si="0"/>
        <v>#REF!</v>
      </c>
      <c r="E27" s="13" t="e">
        <f t="shared" si="1"/>
        <v>#REF!</v>
      </c>
    </row>
    <row r="28" spans="1:5" ht="15">
      <c r="A28" s="39">
        <v>3.23</v>
      </c>
      <c r="B28" s="39"/>
      <c r="C28" s="13" t="e">
        <f>+#REF!</f>
        <v>#REF!</v>
      </c>
      <c r="D28" s="13" t="e">
        <f t="shared" si="0"/>
        <v>#REF!</v>
      </c>
      <c r="E28" s="13" t="e">
        <f t="shared" si="1"/>
        <v>#REF!</v>
      </c>
    </row>
    <row r="29" spans="1:5" ht="15">
      <c r="A29" s="39" t="s">
        <v>123</v>
      </c>
      <c r="B29" s="39"/>
      <c r="C29" s="13" t="e">
        <f>+#REF!</f>
        <v>#REF!</v>
      </c>
      <c r="D29" s="13" t="e">
        <f t="shared" si="0"/>
        <v>#REF!</v>
      </c>
      <c r="E29" s="13" t="e">
        <f t="shared" si="1"/>
        <v>#REF!</v>
      </c>
    </row>
    <row r="30" spans="1:5" ht="15">
      <c r="A30" s="39" t="s">
        <v>124</v>
      </c>
      <c r="B30" s="39"/>
      <c r="C30" s="13" t="e">
        <f>+#REF!</f>
        <v>#REF!</v>
      </c>
      <c r="D30" s="13" t="e">
        <f t="shared" si="0"/>
        <v>#REF!</v>
      </c>
      <c r="E30" s="13" t="e">
        <f t="shared" si="1"/>
        <v>#REF!</v>
      </c>
    </row>
    <row r="31" spans="1:5" ht="15" customHeight="1">
      <c r="A31" s="39" t="s">
        <v>125</v>
      </c>
      <c r="B31" s="39"/>
      <c r="C31" s="13" t="e">
        <f>+#REF!</f>
        <v>#REF!</v>
      </c>
      <c r="D31" s="13" t="e">
        <f t="shared" si="0"/>
        <v>#REF!</v>
      </c>
      <c r="E31" s="13" t="e">
        <f t="shared" si="1"/>
        <v>#REF!</v>
      </c>
    </row>
    <row r="32" spans="1:5" ht="15">
      <c r="A32" s="39" t="s">
        <v>441</v>
      </c>
      <c r="B32" s="39"/>
      <c r="C32" s="13" t="e">
        <f>+#REF!</f>
        <v>#REF!</v>
      </c>
      <c r="D32" s="13" t="e">
        <f t="shared" si="0"/>
        <v>#REF!</v>
      </c>
      <c r="E32" s="13" t="e">
        <f t="shared" si="1"/>
        <v>#REF!</v>
      </c>
    </row>
    <row r="33" spans="1:5" ht="15">
      <c r="A33" s="39">
        <v>3.3</v>
      </c>
      <c r="B33" s="39"/>
      <c r="C33" s="13" t="e">
        <f>+#REF!</f>
        <v>#REF!</v>
      </c>
      <c r="D33" s="13" t="e">
        <f t="shared" si="0"/>
        <v>#REF!</v>
      </c>
      <c r="E33" s="13" t="e">
        <f t="shared" si="1"/>
        <v>#REF!</v>
      </c>
    </row>
    <row r="34" spans="1:6" ht="15">
      <c r="A34" s="39" t="s">
        <v>172</v>
      </c>
      <c r="B34" s="39"/>
      <c r="C34" s="41">
        <f>+'Emer. y compromisos'!E40</f>
        <v>0</v>
      </c>
      <c r="D34" s="13" t="str">
        <f t="shared" si="0"/>
        <v>0</v>
      </c>
      <c r="E34" s="13" t="b">
        <f t="shared" si="1"/>
        <v>0</v>
      </c>
      <c r="F34" s="4"/>
    </row>
    <row r="35" spans="1:5" ht="15">
      <c r="A35" s="39" t="s">
        <v>173</v>
      </c>
      <c r="B35" s="39"/>
      <c r="C35" s="13" t="str">
        <f>+'Emer. y compromisos'!E42</f>
        <v>No declarado</v>
      </c>
      <c r="D35" s="13">
        <f t="shared" si="0"/>
      </c>
      <c r="E35" s="13">
        <f t="shared" si="1"/>
      </c>
    </row>
    <row r="36" spans="1:5" ht="15">
      <c r="A36" s="39" t="s">
        <v>174</v>
      </c>
      <c r="B36" s="39"/>
      <c r="C36" s="13" t="str">
        <f>+'Emer. y compromisos'!E43</f>
        <v>No declarado</v>
      </c>
      <c r="D36" s="13">
        <f t="shared" si="0"/>
      </c>
      <c r="E36" s="13">
        <f t="shared" si="1"/>
      </c>
    </row>
    <row r="37" spans="1:5" ht="15">
      <c r="A37" s="39" t="s">
        <v>175</v>
      </c>
      <c r="B37" s="39"/>
      <c r="C37" s="13" t="str">
        <f>+'Emer. y compromisos'!E44</f>
        <v>No declarado</v>
      </c>
      <c r="D37" s="13">
        <f t="shared" si="0"/>
      </c>
      <c r="E37" s="13">
        <f t="shared" si="1"/>
      </c>
    </row>
    <row r="38" spans="1:5" ht="15">
      <c r="A38" s="39" t="s">
        <v>176</v>
      </c>
      <c r="B38" s="39"/>
      <c r="C38" s="13" t="str">
        <f>+'Emer. y compromisos'!E45</f>
        <v>No declarado</v>
      </c>
      <c r="D38" s="13">
        <f t="shared" si="0"/>
      </c>
      <c r="E38" s="13">
        <f t="shared" si="1"/>
      </c>
    </row>
    <row r="39" spans="1:5" ht="15">
      <c r="A39" s="39" t="s">
        <v>177</v>
      </c>
      <c r="B39" s="39"/>
      <c r="C39" s="13" t="str">
        <f>+'Emer. y compromisos'!E46</f>
        <v>No declarado</v>
      </c>
      <c r="D39" s="13">
        <f t="shared" si="0"/>
      </c>
      <c r="E39" s="13">
        <f t="shared" si="1"/>
      </c>
    </row>
    <row r="40" spans="1:5" ht="15">
      <c r="A40" s="39" t="s">
        <v>178</v>
      </c>
      <c r="B40" s="39"/>
      <c r="C40" s="13" t="str">
        <f>+'Emer. y compromisos'!E47</f>
        <v>No declarado</v>
      </c>
      <c r="D40" s="13">
        <f t="shared" si="0"/>
      </c>
      <c r="E40" s="13">
        <f t="shared" si="1"/>
      </c>
    </row>
    <row r="41" spans="1:5" ht="15">
      <c r="A41" s="39" t="s">
        <v>179</v>
      </c>
      <c r="B41" s="39"/>
      <c r="C41" s="13" t="str">
        <f>+'Emer. y compromisos'!E48</f>
        <v>No declarado</v>
      </c>
      <c r="D41" s="13">
        <f t="shared" si="0"/>
      </c>
      <c r="E41" s="13">
        <f t="shared" si="1"/>
      </c>
    </row>
    <row r="42" spans="1:5" ht="15">
      <c r="A42" s="39" t="s">
        <v>180</v>
      </c>
      <c r="B42" s="39"/>
      <c r="C42" s="13" t="str">
        <f>+'Emer. y compromisos'!E49</f>
        <v>No declarado</v>
      </c>
      <c r="D42" s="13">
        <f t="shared" si="0"/>
      </c>
      <c r="E42" s="13">
        <f t="shared" si="1"/>
      </c>
    </row>
    <row r="43" spans="1:5" ht="15">
      <c r="A43" s="39" t="s">
        <v>205</v>
      </c>
      <c r="B43" s="39"/>
      <c r="C43" s="13" t="str">
        <f>+'Emer. y compromisos'!E50</f>
        <v>No declarado</v>
      </c>
      <c r="D43" s="13">
        <f t="shared" si="0"/>
      </c>
      <c r="E43" s="13">
        <f t="shared" si="1"/>
      </c>
    </row>
    <row r="44" spans="1:5" ht="15">
      <c r="A44" s="39" t="s">
        <v>206</v>
      </c>
      <c r="B44" s="39"/>
      <c r="C44" s="13" t="str">
        <f>+'Emer. y compromisos'!E51</f>
        <v>No declarado</v>
      </c>
      <c r="D44" s="13">
        <f t="shared" si="0"/>
      </c>
      <c r="E44" s="13">
        <f t="shared" si="1"/>
      </c>
    </row>
    <row r="45" spans="1:5" ht="15">
      <c r="A45" s="39" t="s">
        <v>207</v>
      </c>
      <c r="B45" s="39"/>
      <c r="C45" s="13" t="str">
        <f>+'Emer. y compromisos'!E52</f>
        <v>No declarado</v>
      </c>
      <c r="D45" s="13">
        <f t="shared" si="0"/>
      </c>
      <c r="E45" s="13">
        <f t="shared" si="1"/>
      </c>
    </row>
    <row r="46" spans="1:5" ht="15">
      <c r="A46" s="39" t="s">
        <v>208</v>
      </c>
      <c r="B46" s="39"/>
      <c r="C46" s="13" t="str">
        <f>+'Emer. y compromisos'!E53</f>
        <v>No declarado</v>
      </c>
      <c r="D46" s="13">
        <f t="shared" si="0"/>
      </c>
      <c r="E46" s="13">
        <f t="shared" si="1"/>
      </c>
    </row>
    <row r="47" spans="1:5" ht="15">
      <c r="A47" s="39" t="s">
        <v>181</v>
      </c>
      <c r="B47" s="39"/>
      <c r="C47" s="13" t="str">
        <f>+'Emer. y compromisos'!E55</f>
        <v>No declarado</v>
      </c>
      <c r="D47" s="13">
        <f t="shared" si="0"/>
      </c>
      <c r="E47" s="13">
        <f t="shared" si="1"/>
      </c>
    </row>
    <row r="48" spans="1:5" ht="15">
      <c r="A48" s="39" t="s">
        <v>182</v>
      </c>
      <c r="B48" s="39"/>
      <c r="C48" s="13" t="str">
        <f>+'Emer. y compromisos'!E56</f>
        <v>No declarado</v>
      </c>
      <c r="D48" s="13">
        <f t="shared" si="0"/>
      </c>
      <c r="E48" s="13">
        <f t="shared" si="1"/>
      </c>
    </row>
    <row r="49" spans="1:5" ht="15">
      <c r="A49" s="39" t="s">
        <v>183</v>
      </c>
      <c r="B49" s="39"/>
      <c r="C49" s="13" t="str">
        <f>+'Emer. y compromisos'!E57</f>
        <v>No declarado</v>
      </c>
      <c r="D49" s="13">
        <f t="shared" si="0"/>
      </c>
      <c r="E49" s="13">
        <f t="shared" si="1"/>
      </c>
    </row>
    <row r="50" spans="1:5" ht="15">
      <c r="A50" s="39" t="s">
        <v>184</v>
      </c>
      <c r="B50" s="39"/>
      <c r="C50" s="13" t="str">
        <f>+'Emer. y compromisos'!E58</f>
        <v>No declarado</v>
      </c>
      <c r="D50" s="13">
        <f t="shared" si="0"/>
      </c>
      <c r="E50" s="13">
        <f t="shared" si="1"/>
      </c>
    </row>
    <row r="51" spans="1:5" ht="15">
      <c r="A51" s="39" t="s">
        <v>185</v>
      </c>
      <c r="B51" s="39"/>
      <c r="C51" s="13" t="str">
        <f>+'Emer. y compromisos'!E59</f>
        <v>No declarado</v>
      </c>
      <c r="D51" s="13">
        <f t="shared" si="0"/>
      </c>
      <c r="E51" s="13">
        <f t="shared" si="1"/>
      </c>
    </row>
    <row r="52" spans="1:5" ht="15">
      <c r="A52" s="39" t="s">
        <v>186</v>
      </c>
      <c r="B52" s="39"/>
      <c r="C52" s="13" t="str">
        <f>+'Emer. y compromisos'!E60</f>
        <v>No declarado</v>
      </c>
      <c r="D52" s="13">
        <f t="shared" si="0"/>
      </c>
      <c r="E52" s="13">
        <f t="shared" si="1"/>
      </c>
    </row>
    <row r="53" spans="1:5" ht="15">
      <c r="A53" s="39" t="s">
        <v>187</v>
      </c>
      <c r="B53" s="39"/>
      <c r="C53" s="13" t="str">
        <f>+'Emer. y compromisos'!E61</f>
        <v>No declarado</v>
      </c>
      <c r="D53" s="13">
        <f t="shared" si="0"/>
      </c>
      <c r="E53" s="13">
        <f t="shared" si="1"/>
      </c>
    </row>
    <row r="54" spans="1:5" ht="15">
      <c r="A54" s="39" t="s">
        <v>188</v>
      </c>
      <c r="B54" s="39"/>
      <c r="C54" s="13" t="str">
        <f>+'Emer. y compromisos'!E62</f>
        <v>No declarado</v>
      </c>
      <c r="D54" s="13">
        <f t="shared" si="0"/>
      </c>
      <c r="E54" s="13">
        <f t="shared" si="1"/>
      </c>
    </row>
    <row r="55" spans="1:5" ht="15">
      <c r="A55" s="39" t="s">
        <v>210</v>
      </c>
      <c r="B55" s="39"/>
      <c r="C55" s="13" t="str">
        <f>+'Emer. y compromisos'!E63</f>
        <v>No declarado</v>
      </c>
      <c r="D55" s="13">
        <f t="shared" si="0"/>
      </c>
      <c r="E55" s="13">
        <f t="shared" si="1"/>
      </c>
    </row>
    <row r="56" spans="1:5" ht="15">
      <c r="A56" s="39" t="s">
        <v>211</v>
      </c>
      <c r="B56" s="39"/>
      <c r="C56" s="13" t="str">
        <f>+'Emer. y compromisos'!E64</f>
        <v>No declarado</v>
      </c>
      <c r="D56" s="13">
        <f t="shared" si="0"/>
      </c>
      <c r="E56" s="13">
        <f t="shared" si="1"/>
      </c>
    </row>
    <row r="57" spans="1:5" ht="15">
      <c r="A57" s="39" t="s">
        <v>212</v>
      </c>
      <c r="B57" s="39"/>
      <c r="C57" s="13" t="str">
        <f>+'Emer. y compromisos'!E65</f>
        <v>No declarado</v>
      </c>
      <c r="D57" s="13">
        <f t="shared" si="0"/>
      </c>
      <c r="E57" s="13">
        <f t="shared" si="1"/>
      </c>
    </row>
    <row r="58" spans="1:5" ht="15">
      <c r="A58" s="39" t="s">
        <v>213</v>
      </c>
      <c r="B58" s="39"/>
      <c r="C58" s="13" t="str">
        <f>+'Emer. y compromisos'!E66</f>
        <v>No declarado</v>
      </c>
      <c r="D58" s="13">
        <f t="shared" si="0"/>
      </c>
      <c r="E58" s="13">
        <f t="shared" si="1"/>
      </c>
    </row>
    <row r="59" spans="1:5" ht="15">
      <c r="A59" s="39" t="s">
        <v>214</v>
      </c>
      <c r="B59" s="39"/>
      <c r="C59" s="13" t="str">
        <f>+'Emer. y compromisos'!E67</f>
        <v>No declarado</v>
      </c>
      <c r="D59" s="13">
        <f t="shared" si="0"/>
      </c>
      <c r="E59" s="13">
        <f t="shared" si="1"/>
      </c>
    </row>
    <row r="60" spans="1:5" ht="15">
      <c r="A60" s="39" t="s">
        <v>189</v>
      </c>
      <c r="B60" s="39"/>
      <c r="C60" s="13" t="str">
        <f>+'Emer. y compromisos'!E69</f>
        <v>No declarado</v>
      </c>
      <c r="D60" s="13">
        <f t="shared" si="0"/>
      </c>
      <c r="E60" s="13">
        <f t="shared" si="1"/>
      </c>
    </row>
    <row r="61" spans="1:5" ht="15">
      <c r="A61" s="39" t="s">
        <v>190</v>
      </c>
      <c r="B61" s="39"/>
      <c r="C61" s="13" t="str">
        <f>+'Emer. y compromisos'!E70</f>
        <v>No declarado</v>
      </c>
      <c r="D61" s="13">
        <f t="shared" si="0"/>
      </c>
      <c r="E61" s="13">
        <f t="shared" si="1"/>
      </c>
    </row>
    <row r="62" spans="1:5" ht="15">
      <c r="A62" s="39" t="s">
        <v>191</v>
      </c>
      <c r="B62" s="39"/>
      <c r="C62" s="13" t="str">
        <f>+'Emer. y compromisos'!E71</f>
        <v>No declarado</v>
      </c>
      <c r="D62" s="13">
        <f t="shared" si="0"/>
      </c>
      <c r="E62" s="13">
        <f t="shared" si="1"/>
      </c>
    </row>
    <row r="63" spans="1:5" ht="15">
      <c r="A63" s="39" t="s">
        <v>192</v>
      </c>
      <c r="B63" s="39"/>
      <c r="C63" s="13" t="str">
        <f>+'Emer. y compromisos'!E72</f>
        <v>No declarado</v>
      </c>
      <c r="D63" s="13">
        <f t="shared" si="0"/>
      </c>
      <c r="E63" s="13">
        <f t="shared" si="1"/>
      </c>
    </row>
    <row r="64" spans="1:5" ht="15">
      <c r="A64" s="39" t="s">
        <v>193</v>
      </c>
      <c r="B64" s="39"/>
      <c r="C64" s="13" t="str">
        <f>+'Emer. y compromisos'!E73</f>
        <v>No declarado</v>
      </c>
      <c r="D64" s="13">
        <f t="shared" si="0"/>
      </c>
      <c r="E64" s="13">
        <f t="shared" si="1"/>
      </c>
    </row>
    <row r="65" spans="1:5" ht="15">
      <c r="A65" s="39" t="s">
        <v>194</v>
      </c>
      <c r="B65" s="39"/>
      <c r="C65" s="13" t="str">
        <f>+'Emer. y compromisos'!E74</f>
        <v>No declarado</v>
      </c>
      <c r="D65" s="13">
        <f t="shared" si="0"/>
      </c>
      <c r="E65" s="13">
        <f t="shared" si="1"/>
      </c>
    </row>
    <row r="66" spans="1:5" ht="15">
      <c r="A66" s="39" t="s">
        <v>195</v>
      </c>
      <c r="B66" s="39"/>
      <c r="C66" s="13" t="str">
        <f>+'Emer. y compromisos'!E75</f>
        <v>No declarado</v>
      </c>
      <c r="D66" s="13">
        <f t="shared" si="0"/>
      </c>
      <c r="E66" s="13">
        <f t="shared" si="1"/>
      </c>
    </row>
    <row r="67" spans="1:5" ht="15">
      <c r="A67" s="39" t="s">
        <v>196</v>
      </c>
      <c r="B67" s="39"/>
      <c r="C67" s="13" t="str">
        <f>+'Emer. y compromisos'!E76</f>
        <v>No declarado</v>
      </c>
      <c r="D67" s="13">
        <f aca="true" t="shared" si="2" ref="D67:D130">IF(C67&lt;&gt;"No declarado",MID(C67,1,100),"")</f>
      </c>
      <c r="E67" s="13">
        <f aca="true" t="shared" si="3" ref="E67:E130">IF(C67="No declarado","")</f>
      </c>
    </row>
    <row r="68" spans="1:5" ht="15">
      <c r="A68" s="39" t="s">
        <v>215</v>
      </c>
      <c r="B68" s="39"/>
      <c r="C68" s="13" t="str">
        <f>+'Emer. y compromisos'!E77</f>
        <v>No declarado</v>
      </c>
      <c r="D68" s="13">
        <f t="shared" si="2"/>
      </c>
      <c r="E68" s="13">
        <f t="shared" si="3"/>
      </c>
    </row>
    <row r="69" spans="1:5" ht="15">
      <c r="A69" s="39" t="s">
        <v>216</v>
      </c>
      <c r="B69" s="39"/>
      <c r="C69" s="13" t="str">
        <f>+'Emer. y compromisos'!E78</f>
        <v>No declarado</v>
      </c>
      <c r="D69" s="13">
        <f t="shared" si="2"/>
      </c>
      <c r="E69" s="13">
        <f t="shared" si="3"/>
      </c>
    </row>
    <row r="70" spans="1:5" ht="15">
      <c r="A70" s="39" t="s">
        <v>217</v>
      </c>
      <c r="B70" s="39"/>
      <c r="C70" s="13" t="str">
        <f>+'Emer. y compromisos'!E79</f>
        <v>No declarado</v>
      </c>
      <c r="D70" s="13">
        <f t="shared" si="2"/>
      </c>
      <c r="E70" s="13">
        <f t="shared" si="3"/>
      </c>
    </row>
    <row r="71" spans="1:5" ht="15">
      <c r="A71" s="39" t="s">
        <v>218</v>
      </c>
      <c r="B71" s="39"/>
      <c r="C71" s="13" t="str">
        <f>+'Emer. y compromisos'!E80</f>
        <v>No declarado</v>
      </c>
      <c r="D71" s="13">
        <f t="shared" si="2"/>
      </c>
      <c r="E71" s="13">
        <f t="shared" si="3"/>
      </c>
    </row>
    <row r="72" spans="1:5" ht="15">
      <c r="A72" s="39" t="s">
        <v>219</v>
      </c>
      <c r="B72" s="39"/>
      <c r="C72" s="13" t="str">
        <f>+'Emer. y compromisos'!E81</f>
        <v>No declarado</v>
      </c>
      <c r="D72" s="13">
        <f t="shared" si="2"/>
      </c>
      <c r="E72" s="13">
        <f t="shared" si="3"/>
      </c>
    </row>
    <row r="73" spans="1:5" ht="15">
      <c r="A73" s="39" t="s">
        <v>197</v>
      </c>
      <c r="B73" s="39"/>
      <c r="C73" s="13" t="str">
        <f>+'Emer. y compromisos'!E83</f>
        <v>No declarado</v>
      </c>
      <c r="D73" s="13">
        <f t="shared" si="2"/>
      </c>
      <c r="E73" s="13">
        <f t="shared" si="3"/>
      </c>
    </row>
    <row r="74" spans="1:5" ht="15">
      <c r="A74" s="39" t="s">
        <v>198</v>
      </c>
      <c r="B74" s="39"/>
      <c r="C74" s="13" t="str">
        <f>+'Emer. y compromisos'!E84</f>
        <v>No declarado</v>
      </c>
      <c r="D74" s="13">
        <f t="shared" si="2"/>
      </c>
      <c r="E74" s="13">
        <f t="shared" si="3"/>
      </c>
    </row>
    <row r="75" spans="1:5" ht="15">
      <c r="A75" s="39" t="s">
        <v>199</v>
      </c>
      <c r="B75" s="39"/>
      <c r="C75" s="13" t="str">
        <f>+'Emer. y compromisos'!E85</f>
        <v>No declarado</v>
      </c>
      <c r="D75" s="13">
        <f t="shared" si="2"/>
      </c>
      <c r="E75" s="13">
        <f t="shared" si="3"/>
      </c>
    </row>
    <row r="76" spans="1:5" ht="15">
      <c r="A76" s="39" t="s">
        <v>200</v>
      </c>
      <c r="B76" s="39"/>
      <c r="C76" s="13" t="str">
        <f>+'Emer. y compromisos'!E86</f>
        <v>No declarado</v>
      </c>
      <c r="D76" s="13">
        <f t="shared" si="2"/>
      </c>
      <c r="E76" s="13">
        <f t="shared" si="3"/>
      </c>
    </row>
    <row r="77" spans="1:5" ht="15">
      <c r="A77" s="39" t="s">
        <v>201</v>
      </c>
      <c r="B77" s="39"/>
      <c r="C77" s="13" t="str">
        <f>+'Emer. y compromisos'!E87</f>
        <v>No declarado</v>
      </c>
      <c r="D77" s="13">
        <f t="shared" si="2"/>
      </c>
      <c r="E77" s="13">
        <f t="shared" si="3"/>
      </c>
    </row>
    <row r="78" spans="1:5" ht="15">
      <c r="A78" s="39" t="s">
        <v>202</v>
      </c>
      <c r="B78" s="39"/>
      <c r="C78" s="13" t="str">
        <f>+'Emer. y compromisos'!E88</f>
        <v>No declarado</v>
      </c>
      <c r="D78" s="13">
        <f t="shared" si="2"/>
      </c>
      <c r="E78" s="13">
        <f t="shared" si="3"/>
      </c>
    </row>
    <row r="79" spans="1:5" ht="15">
      <c r="A79" s="39" t="s">
        <v>203</v>
      </c>
      <c r="B79" s="39"/>
      <c r="C79" s="13" t="str">
        <f>+'Emer. y compromisos'!E89</f>
        <v>No declarado</v>
      </c>
      <c r="D79" s="13">
        <f t="shared" si="2"/>
      </c>
      <c r="E79" s="13">
        <f t="shared" si="3"/>
      </c>
    </row>
    <row r="80" spans="1:5" ht="15">
      <c r="A80" s="39" t="s">
        <v>204</v>
      </c>
      <c r="B80" s="39"/>
      <c r="C80" s="13" t="str">
        <f>+'Emer. y compromisos'!E90</f>
        <v>No declarado</v>
      </c>
      <c r="D80" s="13">
        <f t="shared" si="2"/>
      </c>
      <c r="E80" s="13">
        <f t="shared" si="3"/>
      </c>
    </row>
    <row r="81" spans="1:5" ht="15">
      <c r="A81" s="39" t="s">
        <v>220</v>
      </c>
      <c r="B81" s="39"/>
      <c r="C81" s="13" t="str">
        <f>+'Emer. y compromisos'!E91</f>
        <v>No declarado</v>
      </c>
      <c r="D81" s="13">
        <f t="shared" si="2"/>
      </c>
      <c r="E81" s="13">
        <f t="shared" si="3"/>
      </c>
    </row>
    <row r="82" spans="1:5" ht="15">
      <c r="A82" s="39" t="s">
        <v>221</v>
      </c>
      <c r="B82" s="39"/>
      <c r="C82" s="13" t="str">
        <f>+'Emer. y compromisos'!E92</f>
        <v>No declarado</v>
      </c>
      <c r="D82" s="13">
        <f t="shared" si="2"/>
      </c>
      <c r="E82" s="13">
        <f t="shared" si="3"/>
      </c>
    </row>
    <row r="83" spans="1:5" ht="15">
      <c r="A83" s="39" t="s">
        <v>222</v>
      </c>
      <c r="B83" s="39"/>
      <c r="C83" s="13" t="str">
        <f>+'Emer. y compromisos'!E93</f>
        <v>No declarado</v>
      </c>
      <c r="D83" s="13">
        <f t="shared" si="2"/>
      </c>
      <c r="E83" s="13">
        <f t="shared" si="3"/>
      </c>
    </row>
    <row r="84" spans="1:5" ht="15">
      <c r="A84" s="39" t="s">
        <v>223</v>
      </c>
      <c r="B84" s="39"/>
      <c r="C84" s="13" t="str">
        <f>+'Emer. y compromisos'!E94</f>
        <v>No declarado</v>
      </c>
      <c r="D84" s="13">
        <f t="shared" si="2"/>
      </c>
      <c r="E84" s="13">
        <f t="shared" si="3"/>
      </c>
    </row>
    <row r="85" spans="1:5" ht="15">
      <c r="A85" s="39" t="s">
        <v>224</v>
      </c>
      <c r="B85" s="39"/>
      <c r="C85" s="13" t="str">
        <f>+'Emer. y compromisos'!E95</f>
        <v>No declarado</v>
      </c>
      <c r="D85" s="13">
        <f t="shared" si="2"/>
      </c>
      <c r="E85" s="13">
        <f t="shared" si="3"/>
      </c>
    </row>
    <row r="86" spans="1:5" ht="15">
      <c r="A86" s="39">
        <v>3.5</v>
      </c>
      <c r="B86" s="39"/>
      <c r="C86" s="13" t="str">
        <f>+'Emer. y compromisos'!H118</f>
        <v>No declarado</v>
      </c>
      <c r="D86" s="13">
        <f t="shared" si="2"/>
      </c>
      <c r="E86" s="13">
        <f t="shared" si="3"/>
      </c>
    </row>
    <row r="87" spans="1:5" ht="15">
      <c r="A87" s="39" t="s">
        <v>126</v>
      </c>
      <c r="B87" s="39"/>
      <c r="C87" s="13" t="str">
        <f>+'Emer. y compromisos'!E97</f>
        <v>No declarado</v>
      </c>
      <c r="D87" s="13">
        <f t="shared" si="2"/>
      </c>
      <c r="E87" s="13">
        <f t="shared" si="3"/>
      </c>
    </row>
    <row r="88" spans="1:5" ht="15">
      <c r="A88" s="39">
        <v>3.6</v>
      </c>
      <c r="B88" s="39"/>
      <c r="C88" s="13" t="str">
        <f>+'Emer. y compromisos'!H120</f>
        <v>Sí</v>
      </c>
      <c r="D88" s="13" t="str">
        <f t="shared" si="2"/>
        <v>Sí</v>
      </c>
      <c r="E88" s="13" t="b">
        <f t="shared" si="3"/>
        <v>0</v>
      </c>
    </row>
    <row r="89" spans="1:5" ht="15">
      <c r="A89" s="42" t="s">
        <v>226</v>
      </c>
      <c r="B89" s="42"/>
      <c r="C89" s="43" t="str">
        <f>+'Emer. y compromisos'!E100</f>
        <v>No declarado</v>
      </c>
      <c r="D89" s="13">
        <f t="shared" si="2"/>
      </c>
      <c r="E89" s="13">
        <f t="shared" si="3"/>
      </c>
    </row>
    <row r="90" spans="1:5" ht="15">
      <c r="A90" s="42" t="s">
        <v>227</v>
      </c>
      <c r="B90" s="42"/>
      <c r="C90" s="43" t="str">
        <f>+'Emer. y compromisos'!E101</f>
        <v>No declarado</v>
      </c>
      <c r="D90" s="13">
        <f t="shared" si="2"/>
      </c>
      <c r="E90" s="13">
        <f t="shared" si="3"/>
      </c>
    </row>
    <row r="91" spans="1:5" ht="15">
      <c r="A91" s="42" t="s">
        <v>228</v>
      </c>
      <c r="B91" s="42"/>
      <c r="C91" s="43" t="str">
        <f>+'Emer. y compromisos'!E102</f>
        <v>No declarado</v>
      </c>
      <c r="D91" s="13">
        <f t="shared" si="2"/>
      </c>
      <c r="E91" s="13">
        <f t="shared" si="3"/>
      </c>
    </row>
    <row r="92" spans="1:5" ht="15">
      <c r="A92" s="42" t="s">
        <v>229</v>
      </c>
      <c r="B92" s="42"/>
      <c r="C92" s="43" t="str">
        <f>+'Emer. y compromisos'!E103</f>
        <v>No declarado</v>
      </c>
      <c r="D92" s="13">
        <f t="shared" si="2"/>
      </c>
      <c r="E92" s="13">
        <f t="shared" si="3"/>
      </c>
    </row>
    <row r="93" spans="1:5" ht="15">
      <c r="A93" s="42" t="s">
        <v>230</v>
      </c>
      <c r="B93" s="42"/>
      <c r="C93" s="43" t="str">
        <f>+'Emer. y compromisos'!E104</f>
        <v>No declarado</v>
      </c>
      <c r="D93" s="13">
        <f t="shared" si="2"/>
      </c>
      <c r="E93" s="13">
        <f t="shared" si="3"/>
      </c>
    </row>
    <row r="94" spans="1:5" ht="15">
      <c r="A94" s="42" t="s">
        <v>231</v>
      </c>
      <c r="B94" s="42"/>
      <c r="C94" s="43" t="str">
        <f>+'Emer. y compromisos'!E106</f>
        <v>Naciones Unidas</v>
      </c>
      <c r="D94" s="13" t="str">
        <f t="shared" si="2"/>
        <v>Naciones Unidas</v>
      </c>
      <c r="E94" s="13" t="b">
        <f t="shared" si="3"/>
        <v>0</v>
      </c>
    </row>
    <row r="95" spans="1:5" ht="15">
      <c r="A95" s="42" t="s">
        <v>232</v>
      </c>
      <c r="B95" s="42"/>
      <c r="C95" s="43" t="str">
        <f>+'Emer. y compromisos'!E107</f>
        <v>No declarado</v>
      </c>
      <c r="D95" s="13">
        <f t="shared" si="2"/>
      </c>
      <c r="E95" s="13">
        <f t="shared" si="3"/>
      </c>
    </row>
    <row r="96" spans="1:5" ht="15">
      <c r="A96" s="42" t="s">
        <v>233</v>
      </c>
      <c r="B96" s="42"/>
      <c r="C96" s="43" t="str">
        <f>+'Emer. y compromisos'!E108</f>
        <v>No declarado</v>
      </c>
      <c r="D96" s="13">
        <f t="shared" si="2"/>
      </c>
      <c r="E96" s="13">
        <f t="shared" si="3"/>
      </c>
    </row>
    <row r="97" spans="1:5" ht="15">
      <c r="A97" s="42" t="s">
        <v>234</v>
      </c>
      <c r="B97" s="42"/>
      <c r="C97" s="43" t="str">
        <f>+'Emer. y compromisos'!E109</f>
        <v>No declarado</v>
      </c>
      <c r="D97" s="13">
        <f t="shared" si="2"/>
      </c>
      <c r="E97" s="13">
        <f t="shared" si="3"/>
      </c>
    </row>
    <row r="98" spans="1:5" ht="15">
      <c r="A98" s="42" t="s">
        <v>235</v>
      </c>
      <c r="B98" s="42"/>
      <c r="C98" s="43" t="str">
        <f>+'Emer. y compromisos'!E110</f>
        <v>No declarado</v>
      </c>
      <c r="D98" s="13">
        <f t="shared" si="2"/>
      </c>
      <c r="E98" s="13">
        <f t="shared" si="3"/>
      </c>
    </row>
    <row r="99" spans="1:5" ht="15">
      <c r="A99" s="39" t="s">
        <v>127</v>
      </c>
      <c r="B99" s="39"/>
      <c r="C99" s="13" t="e">
        <f>+Metodología1!#REF!</f>
        <v>#REF!</v>
      </c>
      <c r="D99" s="13" t="e">
        <f t="shared" si="2"/>
        <v>#REF!</v>
      </c>
      <c r="E99" s="13" t="e">
        <f t="shared" si="3"/>
        <v>#REF!</v>
      </c>
    </row>
    <row r="100" spans="1:5" ht="15">
      <c r="A100" s="39" t="s">
        <v>106</v>
      </c>
      <c r="B100" s="39"/>
      <c r="C100" s="13" t="e">
        <f>+Metodología1!#REF!</f>
        <v>#REF!</v>
      </c>
      <c r="D100" s="13" t="e">
        <f t="shared" si="2"/>
        <v>#REF!</v>
      </c>
      <c r="E100" s="13" t="e">
        <f t="shared" si="3"/>
        <v>#REF!</v>
      </c>
    </row>
    <row r="101" spans="1:5" ht="15">
      <c r="A101" s="39" t="s">
        <v>236</v>
      </c>
      <c r="B101" s="39"/>
      <c r="C101" s="13" t="e">
        <f>+#REF!</f>
        <v>#REF!</v>
      </c>
      <c r="D101" s="13" t="e">
        <f t="shared" si="2"/>
        <v>#REF!</v>
      </c>
      <c r="E101" s="13" t="e">
        <f t="shared" si="3"/>
        <v>#REF!</v>
      </c>
    </row>
    <row r="102" spans="1:5" ht="15">
      <c r="A102" s="39" t="s">
        <v>237</v>
      </c>
      <c r="B102" s="39"/>
      <c r="C102" s="13" t="e">
        <f>+#REF!</f>
        <v>#REF!</v>
      </c>
      <c r="D102" s="13" t="e">
        <f t="shared" si="2"/>
        <v>#REF!</v>
      </c>
      <c r="E102" s="13" t="e">
        <f t="shared" si="3"/>
        <v>#REF!</v>
      </c>
    </row>
    <row r="103" spans="1:5" ht="15">
      <c r="A103" s="39" t="s">
        <v>238</v>
      </c>
      <c r="B103" s="39"/>
      <c r="C103" s="13" t="e">
        <f>+#REF!</f>
        <v>#REF!</v>
      </c>
      <c r="D103" s="13" t="e">
        <f t="shared" si="2"/>
        <v>#REF!</v>
      </c>
      <c r="E103" s="13" t="e">
        <f t="shared" si="3"/>
        <v>#REF!</v>
      </c>
    </row>
    <row r="104" spans="1:5" ht="15">
      <c r="A104" s="39" t="s">
        <v>239</v>
      </c>
      <c r="B104" s="39"/>
      <c r="C104" s="13" t="e">
        <f>+#REF!</f>
        <v>#REF!</v>
      </c>
      <c r="D104" s="13" t="e">
        <f t="shared" si="2"/>
        <v>#REF!</v>
      </c>
      <c r="E104" s="13" t="e">
        <f t="shared" si="3"/>
        <v>#REF!</v>
      </c>
    </row>
    <row r="105" spans="1:5" ht="15">
      <c r="A105" s="39" t="s">
        <v>240</v>
      </c>
      <c r="B105" s="39"/>
      <c r="C105" s="13" t="e">
        <f>+#REF!</f>
        <v>#REF!</v>
      </c>
      <c r="D105" s="13" t="e">
        <f t="shared" si="2"/>
        <v>#REF!</v>
      </c>
      <c r="E105" s="13" t="e">
        <f t="shared" si="3"/>
        <v>#REF!</v>
      </c>
    </row>
    <row r="106" spans="1:5" ht="15">
      <c r="A106" s="39" t="s">
        <v>241</v>
      </c>
      <c r="B106" s="39"/>
      <c r="C106" s="13" t="e">
        <f>+#REF!</f>
        <v>#REF!</v>
      </c>
      <c r="D106" s="13" t="e">
        <f t="shared" si="2"/>
        <v>#REF!</v>
      </c>
      <c r="E106" s="13" t="e">
        <f t="shared" si="3"/>
        <v>#REF!</v>
      </c>
    </row>
    <row r="107" spans="1:5" ht="15">
      <c r="A107" s="39" t="s">
        <v>242</v>
      </c>
      <c r="B107" s="39"/>
      <c r="C107" s="13" t="e">
        <f>+#REF!</f>
        <v>#REF!</v>
      </c>
      <c r="D107" s="13" t="e">
        <f t="shared" si="2"/>
        <v>#REF!</v>
      </c>
      <c r="E107" s="13" t="e">
        <f t="shared" si="3"/>
        <v>#REF!</v>
      </c>
    </row>
    <row r="108" spans="1:5" ht="15">
      <c r="A108" s="39" t="s">
        <v>243</v>
      </c>
      <c r="B108" s="39"/>
      <c r="C108" s="13" t="e">
        <f>+#REF!</f>
        <v>#REF!</v>
      </c>
      <c r="D108" s="13" t="e">
        <f t="shared" si="2"/>
        <v>#REF!</v>
      </c>
      <c r="E108" s="13" t="e">
        <f t="shared" si="3"/>
        <v>#REF!</v>
      </c>
    </row>
    <row r="109" spans="1:5" ht="15">
      <c r="A109" s="39" t="s">
        <v>244</v>
      </c>
      <c r="B109" s="39"/>
      <c r="C109" s="13" t="e">
        <f>+#REF!</f>
        <v>#REF!</v>
      </c>
      <c r="D109" s="13" t="e">
        <f t="shared" si="2"/>
        <v>#REF!</v>
      </c>
      <c r="E109" s="13" t="e">
        <f t="shared" si="3"/>
        <v>#REF!</v>
      </c>
    </row>
    <row r="110" spans="1:5" ht="15">
      <c r="A110" s="39" t="s">
        <v>245</v>
      </c>
      <c r="B110" s="39"/>
      <c r="C110" s="13" t="e">
        <f>+#REF!</f>
        <v>#REF!</v>
      </c>
      <c r="D110" s="13" t="e">
        <f t="shared" si="2"/>
        <v>#REF!</v>
      </c>
      <c r="E110" s="13" t="e">
        <f t="shared" si="3"/>
        <v>#REF!</v>
      </c>
    </row>
    <row r="111" spans="1:5" ht="15">
      <c r="A111" s="39" t="s">
        <v>246</v>
      </c>
      <c r="B111" s="39"/>
      <c r="C111" s="13" t="e">
        <f>+#REF!</f>
        <v>#REF!</v>
      </c>
      <c r="D111" s="13" t="e">
        <f t="shared" si="2"/>
        <v>#REF!</v>
      </c>
      <c r="E111" s="13" t="e">
        <f t="shared" si="3"/>
        <v>#REF!</v>
      </c>
    </row>
    <row r="112" spans="1:5" ht="15">
      <c r="A112" s="39" t="s">
        <v>247</v>
      </c>
      <c r="B112" s="39"/>
      <c r="C112" s="13" t="e">
        <f>+#REF!</f>
        <v>#REF!</v>
      </c>
      <c r="D112" s="13" t="e">
        <f t="shared" si="2"/>
        <v>#REF!</v>
      </c>
      <c r="E112" s="13" t="e">
        <f t="shared" si="3"/>
        <v>#REF!</v>
      </c>
    </row>
    <row r="113" spans="1:5" ht="15">
      <c r="A113" s="39" t="s">
        <v>248</v>
      </c>
      <c r="B113" s="39"/>
      <c r="C113" s="13" t="e">
        <f>+#REF!</f>
        <v>#REF!</v>
      </c>
      <c r="D113" s="13" t="e">
        <f t="shared" si="2"/>
        <v>#REF!</v>
      </c>
      <c r="E113" s="13" t="e">
        <f t="shared" si="3"/>
        <v>#REF!</v>
      </c>
    </row>
    <row r="114" spans="1:5" ht="15">
      <c r="A114" s="39" t="s">
        <v>249</v>
      </c>
      <c r="B114" s="39"/>
      <c r="C114" s="13" t="e">
        <f>+#REF!</f>
        <v>#REF!</v>
      </c>
      <c r="D114" s="13" t="e">
        <f t="shared" si="2"/>
        <v>#REF!</v>
      </c>
      <c r="E114" s="13" t="e">
        <f t="shared" si="3"/>
        <v>#REF!</v>
      </c>
    </row>
    <row r="115" spans="1:5" ht="15">
      <c r="A115" s="39" t="s">
        <v>250</v>
      </c>
      <c r="B115" s="39"/>
      <c r="C115" s="13" t="e">
        <f>+#REF!</f>
        <v>#REF!</v>
      </c>
      <c r="D115" s="13" t="e">
        <f t="shared" si="2"/>
        <v>#REF!</v>
      </c>
      <c r="E115" s="13" t="e">
        <f t="shared" si="3"/>
        <v>#REF!</v>
      </c>
    </row>
    <row r="116" spans="1:5" ht="15">
      <c r="A116" s="39" t="s">
        <v>251</v>
      </c>
      <c r="B116" s="39"/>
      <c r="C116" s="13" t="e">
        <f>+#REF!</f>
        <v>#REF!</v>
      </c>
      <c r="D116" s="13" t="e">
        <f t="shared" si="2"/>
        <v>#REF!</v>
      </c>
      <c r="E116" s="13" t="e">
        <f t="shared" si="3"/>
        <v>#REF!</v>
      </c>
    </row>
    <row r="117" spans="1:5" ht="15">
      <c r="A117" s="39" t="s">
        <v>252</v>
      </c>
      <c r="B117" s="39"/>
      <c r="C117" s="13" t="e">
        <f>+#REF!</f>
        <v>#REF!</v>
      </c>
      <c r="D117" s="13" t="e">
        <f t="shared" si="2"/>
        <v>#REF!</v>
      </c>
      <c r="E117" s="13" t="e">
        <f t="shared" si="3"/>
        <v>#REF!</v>
      </c>
    </row>
    <row r="118" spans="1:5" ht="15">
      <c r="A118" s="39" t="s">
        <v>253</v>
      </c>
      <c r="B118" s="39"/>
      <c r="C118" s="13" t="e">
        <f>+#REF!</f>
        <v>#REF!</v>
      </c>
      <c r="D118" s="13" t="e">
        <f t="shared" si="2"/>
        <v>#REF!</v>
      </c>
      <c r="E118" s="13" t="e">
        <f t="shared" si="3"/>
        <v>#REF!</v>
      </c>
    </row>
    <row r="119" spans="1:5" ht="15">
      <c r="A119" s="39" t="s">
        <v>254</v>
      </c>
      <c r="B119" s="39"/>
      <c r="C119" s="13" t="e">
        <f>+#REF!</f>
        <v>#REF!</v>
      </c>
      <c r="D119" s="13" t="e">
        <f t="shared" si="2"/>
        <v>#REF!</v>
      </c>
      <c r="E119" s="13" t="e">
        <f t="shared" si="3"/>
        <v>#REF!</v>
      </c>
    </row>
    <row r="120" spans="1:5" ht="15">
      <c r="A120" s="39" t="s">
        <v>255</v>
      </c>
      <c r="B120" s="39"/>
      <c r="C120" s="13" t="e">
        <f>+#REF!</f>
        <v>#REF!</v>
      </c>
      <c r="D120" s="13" t="e">
        <f t="shared" si="2"/>
        <v>#REF!</v>
      </c>
      <c r="E120" s="13" t="e">
        <f t="shared" si="3"/>
        <v>#REF!</v>
      </c>
    </row>
    <row r="121" spans="1:5" ht="15">
      <c r="A121" s="39" t="s">
        <v>256</v>
      </c>
      <c r="B121" s="39"/>
      <c r="C121" s="13" t="e">
        <f>+#REF!</f>
        <v>#REF!</v>
      </c>
      <c r="D121" s="13" t="e">
        <f t="shared" si="2"/>
        <v>#REF!</v>
      </c>
      <c r="E121" s="13" t="e">
        <f t="shared" si="3"/>
        <v>#REF!</v>
      </c>
    </row>
    <row r="122" spans="1:5" ht="15">
      <c r="A122" s="39" t="s">
        <v>257</v>
      </c>
      <c r="B122" s="39"/>
      <c r="C122" s="13" t="e">
        <f>+#REF!</f>
        <v>#REF!</v>
      </c>
      <c r="D122" s="13" t="e">
        <f t="shared" si="2"/>
        <v>#REF!</v>
      </c>
      <c r="E122" s="13" t="e">
        <f t="shared" si="3"/>
        <v>#REF!</v>
      </c>
    </row>
    <row r="123" spans="1:5" ht="15">
      <c r="A123" s="39" t="s">
        <v>258</v>
      </c>
      <c r="B123" s="39"/>
      <c r="C123" s="13" t="e">
        <f>+#REF!</f>
        <v>#REF!</v>
      </c>
      <c r="D123" s="13" t="e">
        <f t="shared" si="2"/>
        <v>#REF!</v>
      </c>
      <c r="E123" s="13" t="e">
        <f t="shared" si="3"/>
        <v>#REF!</v>
      </c>
    </row>
    <row r="124" spans="1:5" ht="15">
      <c r="A124" s="39" t="s">
        <v>259</v>
      </c>
      <c r="B124" s="39"/>
      <c r="C124" s="13" t="e">
        <f>+#REF!</f>
        <v>#REF!</v>
      </c>
      <c r="D124" s="13" t="e">
        <f t="shared" si="2"/>
        <v>#REF!</v>
      </c>
      <c r="E124" s="13" t="e">
        <f t="shared" si="3"/>
        <v>#REF!</v>
      </c>
    </row>
    <row r="125" spans="1:5" ht="15">
      <c r="A125" s="39" t="s">
        <v>260</v>
      </c>
      <c r="B125" s="39"/>
      <c r="C125" s="13" t="e">
        <f>+#REF!</f>
        <v>#REF!</v>
      </c>
      <c r="D125" s="13" t="e">
        <f t="shared" si="2"/>
        <v>#REF!</v>
      </c>
      <c r="E125" s="13" t="e">
        <f t="shared" si="3"/>
        <v>#REF!</v>
      </c>
    </row>
    <row r="126" spans="1:5" ht="15">
      <c r="A126" s="39" t="s">
        <v>261</v>
      </c>
      <c r="B126" s="39"/>
      <c r="C126" s="13" t="e">
        <f>+#REF!</f>
        <v>#REF!</v>
      </c>
      <c r="D126" s="13" t="e">
        <f t="shared" si="2"/>
        <v>#REF!</v>
      </c>
      <c r="E126" s="13" t="e">
        <f t="shared" si="3"/>
        <v>#REF!</v>
      </c>
    </row>
    <row r="127" spans="1:5" ht="15">
      <c r="A127" s="39" t="s">
        <v>262</v>
      </c>
      <c r="B127" s="39"/>
      <c r="C127" s="13" t="e">
        <f>+#REF!</f>
        <v>#REF!</v>
      </c>
      <c r="D127" s="13" t="e">
        <f t="shared" si="2"/>
        <v>#REF!</v>
      </c>
      <c r="E127" s="13" t="e">
        <f t="shared" si="3"/>
        <v>#REF!</v>
      </c>
    </row>
    <row r="128" spans="1:5" ht="15">
      <c r="A128" s="39" t="s">
        <v>263</v>
      </c>
      <c r="B128" s="39"/>
      <c r="C128" s="13" t="e">
        <f>+#REF!</f>
        <v>#REF!</v>
      </c>
      <c r="D128" s="13" t="e">
        <f t="shared" si="2"/>
        <v>#REF!</v>
      </c>
      <c r="E128" s="13" t="e">
        <f t="shared" si="3"/>
        <v>#REF!</v>
      </c>
    </row>
    <row r="129" spans="1:5" ht="15">
      <c r="A129" s="39" t="s">
        <v>264</v>
      </c>
      <c r="B129" s="39"/>
      <c r="C129" s="13" t="e">
        <f>+#REF!</f>
        <v>#REF!</v>
      </c>
      <c r="D129" s="13" t="e">
        <f t="shared" si="2"/>
        <v>#REF!</v>
      </c>
      <c r="E129" s="13" t="e">
        <f t="shared" si="3"/>
        <v>#REF!</v>
      </c>
    </row>
    <row r="130" spans="1:5" ht="15">
      <c r="A130" s="39" t="s">
        <v>265</v>
      </c>
      <c r="B130" s="39"/>
      <c r="C130" s="13" t="e">
        <f>+#REF!</f>
        <v>#REF!</v>
      </c>
      <c r="D130" s="13" t="e">
        <f t="shared" si="2"/>
        <v>#REF!</v>
      </c>
      <c r="E130" s="13" t="e">
        <f t="shared" si="3"/>
        <v>#REF!</v>
      </c>
    </row>
    <row r="131" spans="1:5" ht="15">
      <c r="A131" s="39" t="s">
        <v>266</v>
      </c>
      <c r="B131" s="39"/>
      <c r="C131" s="13" t="e">
        <f>+#REF!</f>
        <v>#REF!</v>
      </c>
      <c r="D131" s="13" t="e">
        <f aca="true" t="shared" si="4" ref="D131:D194">IF(C131&lt;&gt;"No declarado",MID(C131,1,100),"")</f>
        <v>#REF!</v>
      </c>
      <c r="E131" s="13" t="e">
        <f aca="true" t="shared" si="5" ref="E131:E194">IF(C131="No declarado","")</f>
        <v>#REF!</v>
      </c>
    </row>
    <row r="132" spans="1:5" ht="15">
      <c r="A132" s="39" t="s">
        <v>267</v>
      </c>
      <c r="B132" s="39"/>
      <c r="C132" s="13" t="e">
        <f>+#REF!</f>
        <v>#REF!</v>
      </c>
      <c r="D132" s="13" t="e">
        <f t="shared" si="4"/>
        <v>#REF!</v>
      </c>
      <c r="E132" s="13" t="e">
        <f t="shared" si="5"/>
        <v>#REF!</v>
      </c>
    </row>
    <row r="133" spans="1:5" ht="15">
      <c r="A133" s="39" t="s">
        <v>268</v>
      </c>
      <c r="B133" s="39"/>
      <c r="C133" s="13" t="e">
        <f>+#REF!</f>
        <v>#REF!</v>
      </c>
      <c r="D133" s="13" t="e">
        <f t="shared" si="4"/>
        <v>#REF!</v>
      </c>
      <c r="E133" s="13" t="e">
        <f t="shared" si="5"/>
        <v>#REF!</v>
      </c>
    </row>
    <row r="134" spans="1:5" ht="15">
      <c r="A134" s="39" t="s">
        <v>269</v>
      </c>
      <c r="B134" s="39"/>
      <c r="C134" s="13" t="e">
        <f>+#REF!</f>
        <v>#REF!</v>
      </c>
      <c r="D134" s="13" t="e">
        <f t="shared" si="4"/>
        <v>#REF!</v>
      </c>
      <c r="E134" s="13" t="e">
        <f t="shared" si="5"/>
        <v>#REF!</v>
      </c>
    </row>
    <row r="135" spans="1:5" ht="15">
      <c r="A135" s="39" t="s">
        <v>270</v>
      </c>
      <c r="B135" s="39"/>
      <c r="C135" s="13" t="e">
        <f>+#REF!</f>
        <v>#REF!</v>
      </c>
      <c r="D135" s="13" t="e">
        <f t="shared" si="4"/>
        <v>#REF!</v>
      </c>
      <c r="E135" s="13" t="e">
        <f t="shared" si="5"/>
        <v>#REF!</v>
      </c>
    </row>
    <row r="136" spans="1:5" ht="15">
      <c r="A136" s="39" t="s">
        <v>271</v>
      </c>
      <c r="B136" s="39"/>
      <c r="C136" s="13" t="e">
        <f>+#REF!</f>
        <v>#REF!</v>
      </c>
      <c r="D136" s="13" t="e">
        <f t="shared" si="4"/>
        <v>#REF!</v>
      </c>
      <c r="E136" s="13" t="e">
        <f t="shared" si="5"/>
        <v>#REF!</v>
      </c>
    </row>
    <row r="137" spans="1:5" ht="15">
      <c r="A137" s="39" t="s">
        <v>272</v>
      </c>
      <c r="B137" s="39"/>
      <c r="C137" s="13" t="e">
        <f>+#REF!</f>
        <v>#REF!</v>
      </c>
      <c r="D137" s="13" t="e">
        <f t="shared" si="4"/>
        <v>#REF!</v>
      </c>
      <c r="E137" s="13" t="e">
        <f t="shared" si="5"/>
        <v>#REF!</v>
      </c>
    </row>
    <row r="138" spans="1:5" ht="15">
      <c r="A138" s="39" t="s">
        <v>273</v>
      </c>
      <c r="B138" s="39"/>
      <c r="C138" s="13" t="e">
        <f>+#REF!</f>
        <v>#REF!</v>
      </c>
      <c r="D138" s="13" t="e">
        <f t="shared" si="4"/>
        <v>#REF!</v>
      </c>
      <c r="E138" s="13" t="e">
        <f t="shared" si="5"/>
        <v>#REF!</v>
      </c>
    </row>
    <row r="139" spans="1:5" ht="15">
      <c r="A139" s="39" t="s">
        <v>274</v>
      </c>
      <c r="B139" s="39"/>
      <c r="C139" s="13" t="e">
        <f>+#REF!</f>
        <v>#REF!</v>
      </c>
      <c r="D139" s="13" t="e">
        <f t="shared" si="4"/>
        <v>#REF!</v>
      </c>
      <c r="E139" s="13" t="e">
        <f t="shared" si="5"/>
        <v>#REF!</v>
      </c>
    </row>
    <row r="140" spans="1:5" ht="15">
      <c r="A140" s="39" t="s">
        <v>275</v>
      </c>
      <c r="B140" s="39"/>
      <c r="C140" s="13" t="e">
        <f>+#REF!</f>
        <v>#REF!</v>
      </c>
      <c r="D140" s="13" t="e">
        <f t="shared" si="4"/>
        <v>#REF!</v>
      </c>
      <c r="E140" s="13" t="e">
        <f t="shared" si="5"/>
        <v>#REF!</v>
      </c>
    </row>
    <row r="141" spans="1:5" ht="15">
      <c r="A141" s="39" t="s">
        <v>276</v>
      </c>
      <c r="B141" s="39"/>
      <c r="C141" s="13" t="e">
        <f>+#REF!</f>
        <v>#REF!</v>
      </c>
      <c r="D141" s="13" t="e">
        <f t="shared" si="4"/>
        <v>#REF!</v>
      </c>
      <c r="E141" s="13" t="e">
        <f t="shared" si="5"/>
        <v>#REF!</v>
      </c>
    </row>
    <row r="142" spans="1:5" ht="15">
      <c r="A142" s="39" t="s">
        <v>277</v>
      </c>
      <c r="B142" s="39"/>
      <c r="C142" s="13" t="e">
        <f>+#REF!</f>
        <v>#REF!</v>
      </c>
      <c r="D142" s="13" t="e">
        <f t="shared" si="4"/>
        <v>#REF!</v>
      </c>
      <c r="E142" s="13" t="e">
        <f t="shared" si="5"/>
        <v>#REF!</v>
      </c>
    </row>
    <row r="143" spans="1:5" ht="15">
      <c r="A143" s="39" t="s">
        <v>278</v>
      </c>
      <c r="B143" s="39"/>
      <c r="C143" s="13" t="e">
        <f>+#REF!</f>
        <v>#REF!</v>
      </c>
      <c r="D143" s="13" t="e">
        <f t="shared" si="4"/>
        <v>#REF!</v>
      </c>
      <c r="E143" s="13" t="e">
        <f t="shared" si="5"/>
        <v>#REF!</v>
      </c>
    </row>
    <row r="144" spans="1:5" ht="15">
      <c r="A144" s="39" t="s">
        <v>279</v>
      </c>
      <c r="B144" s="39"/>
      <c r="C144" s="13" t="e">
        <f>+#REF!</f>
        <v>#REF!</v>
      </c>
      <c r="D144" s="13" t="e">
        <f t="shared" si="4"/>
        <v>#REF!</v>
      </c>
      <c r="E144" s="13" t="e">
        <f t="shared" si="5"/>
        <v>#REF!</v>
      </c>
    </row>
    <row r="145" spans="1:5" ht="15">
      <c r="A145" s="39" t="s">
        <v>280</v>
      </c>
      <c r="B145" s="39"/>
      <c r="C145" s="13" t="e">
        <f>+#REF!</f>
        <v>#REF!</v>
      </c>
      <c r="D145" s="13" t="e">
        <f t="shared" si="4"/>
        <v>#REF!</v>
      </c>
      <c r="E145" s="13" t="e">
        <f t="shared" si="5"/>
        <v>#REF!</v>
      </c>
    </row>
    <row r="146" spans="1:5" ht="15">
      <c r="A146" s="39" t="s">
        <v>281</v>
      </c>
      <c r="B146" s="39"/>
      <c r="C146" s="13" t="e">
        <f>+#REF!</f>
        <v>#REF!</v>
      </c>
      <c r="D146" s="13" t="e">
        <f t="shared" si="4"/>
        <v>#REF!</v>
      </c>
      <c r="E146" s="13" t="e">
        <f t="shared" si="5"/>
        <v>#REF!</v>
      </c>
    </row>
    <row r="147" spans="1:5" ht="15">
      <c r="A147" s="39" t="s">
        <v>282</v>
      </c>
      <c r="B147" s="39"/>
      <c r="C147" s="13" t="e">
        <f>+#REF!</f>
        <v>#REF!</v>
      </c>
      <c r="D147" s="13" t="e">
        <f t="shared" si="4"/>
        <v>#REF!</v>
      </c>
      <c r="E147" s="13" t="e">
        <f t="shared" si="5"/>
        <v>#REF!</v>
      </c>
    </row>
    <row r="148" spans="1:5" ht="15">
      <c r="A148" s="39" t="s">
        <v>283</v>
      </c>
      <c r="B148" s="39"/>
      <c r="C148" s="13" t="e">
        <f>+#REF!</f>
        <v>#REF!</v>
      </c>
      <c r="D148" s="13" t="e">
        <f t="shared" si="4"/>
        <v>#REF!</v>
      </c>
      <c r="E148" s="13" t="e">
        <f t="shared" si="5"/>
        <v>#REF!</v>
      </c>
    </row>
    <row r="149" spans="1:5" ht="15">
      <c r="A149" s="39" t="s">
        <v>107</v>
      </c>
      <c r="B149" s="39"/>
      <c r="C149" s="13" t="e">
        <f>+#REF!</f>
        <v>#REF!</v>
      </c>
      <c r="D149" s="13" t="e">
        <f t="shared" si="4"/>
        <v>#REF!</v>
      </c>
      <c r="E149" s="13" t="e">
        <f t="shared" si="5"/>
        <v>#REF!</v>
      </c>
    </row>
    <row r="150" spans="1:5" ht="15">
      <c r="A150" s="39" t="s">
        <v>512</v>
      </c>
      <c r="B150" s="39"/>
      <c r="C150" s="13" t="e">
        <f>+#REF!</f>
        <v>#REF!</v>
      </c>
      <c r="D150" s="13" t="e">
        <f t="shared" si="4"/>
        <v>#REF!</v>
      </c>
      <c r="E150" s="13" t="e">
        <f t="shared" si="5"/>
        <v>#REF!</v>
      </c>
    </row>
    <row r="151" spans="1:5" ht="15">
      <c r="A151" s="39" t="s">
        <v>513</v>
      </c>
      <c r="B151" s="39"/>
      <c r="C151" s="13" t="e">
        <f>+#REF!</f>
        <v>#REF!</v>
      </c>
      <c r="D151" s="13" t="e">
        <f t="shared" si="4"/>
        <v>#REF!</v>
      </c>
      <c r="E151" s="13" t="e">
        <f t="shared" si="5"/>
        <v>#REF!</v>
      </c>
    </row>
    <row r="152" spans="1:5" ht="15">
      <c r="A152" s="39" t="s">
        <v>514</v>
      </c>
      <c r="B152" s="39"/>
      <c r="C152" s="13" t="e">
        <f>+#REF!</f>
        <v>#REF!</v>
      </c>
      <c r="D152" s="13" t="e">
        <f t="shared" si="4"/>
        <v>#REF!</v>
      </c>
      <c r="E152" s="13" t="e">
        <f t="shared" si="5"/>
        <v>#REF!</v>
      </c>
    </row>
    <row r="153" spans="1:5" ht="15">
      <c r="A153" s="39" t="s">
        <v>515</v>
      </c>
      <c r="B153" s="39"/>
      <c r="C153" s="13" t="e">
        <f>+#REF!</f>
        <v>#REF!</v>
      </c>
      <c r="D153" s="13" t="e">
        <f t="shared" si="4"/>
        <v>#REF!</v>
      </c>
      <c r="E153" s="13" t="e">
        <f t="shared" si="5"/>
        <v>#REF!</v>
      </c>
    </row>
    <row r="154" spans="1:5" ht="15">
      <c r="A154" s="39" t="s">
        <v>516</v>
      </c>
      <c r="B154" s="39"/>
      <c r="C154" s="13" t="e">
        <f>+#REF!</f>
        <v>#REF!</v>
      </c>
      <c r="D154" s="13" t="e">
        <f t="shared" si="4"/>
        <v>#REF!</v>
      </c>
      <c r="E154" s="13" t="e">
        <f t="shared" si="5"/>
        <v>#REF!</v>
      </c>
    </row>
    <row r="155" spans="1:5" ht="15">
      <c r="A155" s="39" t="s">
        <v>517</v>
      </c>
      <c r="B155" s="39"/>
      <c r="C155" s="13" t="e">
        <f>+#REF!</f>
        <v>#REF!</v>
      </c>
      <c r="D155" s="13" t="e">
        <f t="shared" si="4"/>
        <v>#REF!</v>
      </c>
      <c r="E155" s="13" t="e">
        <f t="shared" si="5"/>
        <v>#REF!</v>
      </c>
    </row>
    <row r="156" spans="1:5" ht="15">
      <c r="A156" s="39" t="s">
        <v>518</v>
      </c>
      <c r="B156" s="39"/>
      <c r="C156" s="13" t="e">
        <f>+#REF!</f>
        <v>#REF!</v>
      </c>
      <c r="D156" s="13" t="e">
        <f t="shared" si="4"/>
        <v>#REF!</v>
      </c>
      <c r="E156" s="13" t="e">
        <f t="shared" si="5"/>
        <v>#REF!</v>
      </c>
    </row>
    <row r="157" spans="1:5" ht="15">
      <c r="A157" s="39" t="s">
        <v>528</v>
      </c>
      <c r="B157" s="39"/>
      <c r="C157" s="13" t="e">
        <f>+#REF!</f>
        <v>#REF!</v>
      </c>
      <c r="D157" s="13" t="e">
        <f t="shared" si="4"/>
        <v>#REF!</v>
      </c>
      <c r="E157" s="13" t="e">
        <f t="shared" si="5"/>
        <v>#REF!</v>
      </c>
    </row>
    <row r="158" spans="1:5" ht="15">
      <c r="A158" s="39" t="s">
        <v>458</v>
      </c>
      <c r="B158" s="39"/>
      <c r="C158" s="13" t="e">
        <f>+#REF!</f>
        <v>#REF!</v>
      </c>
      <c r="D158" s="13" t="e">
        <f t="shared" si="4"/>
        <v>#REF!</v>
      </c>
      <c r="E158" s="13" t="e">
        <f t="shared" si="5"/>
        <v>#REF!</v>
      </c>
    </row>
    <row r="159" spans="1:5" ht="15">
      <c r="A159" s="39" t="s">
        <v>459</v>
      </c>
      <c r="B159" s="39"/>
      <c r="C159" s="13" t="e">
        <f>+#REF!</f>
        <v>#REF!</v>
      </c>
      <c r="D159" s="13" t="e">
        <f t="shared" si="4"/>
        <v>#REF!</v>
      </c>
      <c r="E159" s="13" t="e">
        <f t="shared" si="5"/>
        <v>#REF!</v>
      </c>
    </row>
    <row r="160" spans="1:5" ht="15">
      <c r="A160" s="39" t="s">
        <v>460</v>
      </c>
      <c r="B160" s="39"/>
      <c r="C160" s="13" t="e">
        <f>+#REF!</f>
        <v>#REF!</v>
      </c>
      <c r="D160" s="13" t="e">
        <f t="shared" si="4"/>
        <v>#REF!</v>
      </c>
      <c r="E160" s="13" t="e">
        <f t="shared" si="5"/>
        <v>#REF!</v>
      </c>
    </row>
    <row r="161" spans="1:5" ht="15">
      <c r="A161" s="39" t="s">
        <v>461</v>
      </c>
      <c r="B161" s="39"/>
      <c r="C161" s="13" t="e">
        <f>+#REF!</f>
        <v>#REF!</v>
      </c>
      <c r="D161" s="13" t="e">
        <f t="shared" si="4"/>
        <v>#REF!</v>
      </c>
      <c r="E161" s="13" t="e">
        <f t="shared" si="5"/>
        <v>#REF!</v>
      </c>
    </row>
    <row r="162" spans="1:5" ht="15">
      <c r="A162" s="39" t="s">
        <v>462</v>
      </c>
      <c r="B162" s="39"/>
      <c r="C162" s="13" t="e">
        <f>+#REF!</f>
        <v>#REF!</v>
      </c>
      <c r="D162" s="13" t="e">
        <f t="shared" si="4"/>
        <v>#REF!</v>
      </c>
      <c r="E162" s="13" t="e">
        <f t="shared" si="5"/>
        <v>#REF!</v>
      </c>
    </row>
    <row r="163" spans="1:5" ht="15">
      <c r="A163" s="39" t="s">
        <v>463</v>
      </c>
      <c r="B163" s="39"/>
      <c r="C163" s="13" t="e">
        <f>+#REF!</f>
        <v>#REF!</v>
      </c>
      <c r="D163" s="13" t="e">
        <f t="shared" si="4"/>
        <v>#REF!</v>
      </c>
      <c r="E163" s="13" t="e">
        <f t="shared" si="5"/>
        <v>#REF!</v>
      </c>
    </row>
    <row r="164" spans="1:5" ht="15">
      <c r="A164" s="39" t="s">
        <v>464</v>
      </c>
      <c r="B164" s="39"/>
      <c r="C164" s="13" t="e">
        <f>+#REF!</f>
        <v>#REF!</v>
      </c>
      <c r="D164" s="13" t="e">
        <f t="shared" si="4"/>
        <v>#REF!</v>
      </c>
      <c r="E164" s="13" t="e">
        <f t="shared" si="5"/>
        <v>#REF!</v>
      </c>
    </row>
    <row r="165" spans="1:5" ht="15">
      <c r="A165" s="39" t="s">
        <v>465</v>
      </c>
      <c r="B165" s="39"/>
      <c r="C165" s="13" t="e">
        <f>+#REF!</f>
        <v>#REF!</v>
      </c>
      <c r="D165" s="13" t="e">
        <f t="shared" si="4"/>
        <v>#REF!</v>
      </c>
      <c r="E165" s="13" t="e">
        <f t="shared" si="5"/>
        <v>#REF!</v>
      </c>
    </row>
    <row r="166" spans="1:5" ht="15">
      <c r="A166" s="39" t="s">
        <v>466</v>
      </c>
      <c r="B166" s="39"/>
      <c r="C166" s="13" t="e">
        <f>+#REF!</f>
        <v>#REF!</v>
      </c>
      <c r="D166" s="13" t="e">
        <f t="shared" si="4"/>
        <v>#REF!</v>
      </c>
      <c r="E166" s="13" t="e">
        <f t="shared" si="5"/>
        <v>#REF!</v>
      </c>
    </row>
    <row r="167" spans="1:5" ht="15">
      <c r="A167" s="39" t="s">
        <v>467</v>
      </c>
      <c r="B167" s="39"/>
      <c r="C167" s="13" t="e">
        <f>+#REF!</f>
        <v>#REF!</v>
      </c>
      <c r="D167" s="13" t="e">
        <f t="shared" si="4"/>
        <v>#REF!</v>
      </c>
      <c r="E167" s="13" t="e">
        <f t="shared" si="5"/>
        <v>#REF!</v>
      </c>
    </row>
    <row r="168" spans="1:5" ht="15">
      <c r="A168" s="39" t="s">
        <v>468</v>
      </c>
      <c r="B168" s="39"/>
      <c r="C168" s="13" t="e">
        <f>+#REF!</f>
        <v>#REF!</v>
      </c>
      <c r="D168" s="13" t="e">
        <f t="shared" si="4"/>
        <v>#REF!</v>
      </c>
      <c r="E168" s="13" t="e">
        <f t="shared" si="5"/>
        <v>#REF!</v>
      </c>
    </row>
    <row r="169" spans="1:5" ht="15">
      <c r="A169" s="39" t="s">
        <v>469</v>
      </c>
      <c r="B169" s="39"/>
      <c r="C169" s="13" t="e">
        <f>+#REF!</f>
        <v>#REF!</v>
      </c>
      <c r="D169" s="13" t="e">
        <f t="shared" si="4"/>
        <v>#REF!</v>
      </c>
      <c r="E169" s="13" t="e">
        <f t="shared" si="5"/>
        <v>#REF!</v>
      </c>
    </row>
    <row r="170" spans="1:5" ht="15">
      <c r="A170" s="39" t="s">
        <v>470</v>
      </c>
      <c r="B170" s="39"/>
      <c r="C170" s="13" t="e">
        <f>+#REF!</f>
        <v>#REF!</v>
      </c>
      <c r="D170" s="13" t="e">
        <f t="shared" si="4"/>
        <v>#REF!</v>
      </c>
      <c r="E170" s="13" t="e">
        <f t="shared" si="5"/>
        <v>#REF!</v>
      </c>
    </row>
    <row r="171" spans="1:5" ht="15">
      <c r="A171" s="39" t="s">
        <v>471</v>
      </c>
      <c r="B171" s="39"/>
      <c r="C171" s="13" t="e">
        <f>+#REF!</f>
        <v>#REF!</v>
      </c>
      <c r="D171" s="13" t="e">
        <f t="shared" si="4"/>
        <v>#REF!</v>
      </c>
      <c r="E171" s="13" t="e">
        <f t="shared" si="5"/>
        <v>#REF!</v>
      </c>
    </row>
    <row r="172" spans="1:5" ht="15">
      <c r="A172" s="39" t="s">
        <v>472</v>
      </c>
      <c r="B172" s="39"/>
      <c r="C172" s="13" t="e">
        <f>+#REF!</f>
        <v>#REF!</v>
      </c>
      <c r="D172" s="13" t="e">
        <f t="shared" si="4"/>
        <v>#REF!</v>
      </c>
      <c r="E172" s="13" t="e">
        <f t="shared" si="5"/>
        <v>#REF!</v>
      </c>
    </row>
    <row r="173" spans="1:5" ht="15">
      <c r="A173" s="39" t="s">
        <v>473</v>
      </c>
      <c r="B173" s="39"/>
      <c r="C173" s="13" t="e">
        <f>+#REF!</f>
        <v>#REF!</v>
      </c>
      <c r="D173" s="13" t="e">
        <f t="shared" si="4"/>
        <v>#REF!</v>
      </c>
      <c r="E173" s="13" t="e">
        <f t="shared" si="5"/>
        <v>#REF!</v>
      </c>
    </row>
    <row r="174" spans="1:5" ht="15">
      <c r="A174" s="39" t="s">
        <v>474</v>
      </c>
      <c r="B174" s="39"/>
      <c r="C174" s="13" t="e">
        <f>+#REF!</f>
        <v>#REF!</v>
      </c>
      <c r="D174" s="13" t="e">
        <f t="shared" si="4"/>
        <v>#REF!</v>
      </c>
      <c r="E174" s="13" t="e">
        <f t="shared" si="5"/>
        <v>#REF!</v>
      </c>
    </row>
    <row r="175" spans="1:5" ht="15">
      <c r="A175" s="39" t="s">
        <v>475</v>
      </c>
      <c r="B175" s="39"/>
      <c r="C175" s="13" t="e">
        <f>+#REF!</f>
        <v>#REF!</v>
      </c>
      <c r="D175" s="13" t="e">
        <f t="shared" si="4"/>
        <v>#REF!</v>
      </c>
      <c r="E175" s="13" t="e">
        <f t="shared" si="5"/>
        <v>#REF!</v>
      </c>
    </row>
    <row r="176" spans="1:5" ht="15">
      <c r="A176" s="39" t="s">
        <v>476</v>
      </c>
      <c r="B176" s="39"/>
      <c r="C176" s="13" t="e">
        <f>+#REF!</f>
        <v>#REF!</v>
      </c>
      <c r="D176" s="13" t="e">
        <f t="shared" si="4"/>
        <v>#REF!</v>
      </c>
      <c r="E176" s="13" t="e">
        <f t="shared" si="5"/>
        <v>#REF!</v>
      </c>
    </row>
    <row r="177" spans="1:5" ht="15">
      <c r="A177" s="39" t="s">
        <v>477</v>
      </c>
      <c r="B177" s="39"/>
      <c r="C177" s="13" t="e">
        <f>+#REF!</f>
        <v>#REF!</v>
      </c>
      <c r="D177" s="13" t="e">
        <f t="shared" si="4"/>
        <v>#REF!</v>
      </c>
      <c r="E177" s="13" t="e">
        <f t="shared" si="5"/>
        <v>#REF!</v>
      </c>
    </row>
    <row r="178" spans="1:5" ht="15">
      <c r="A178" s="39" t="s">
        <v>478</v>
      </c>
      <c r="B178" s="39"/>
      <c r="C178" s="13" t="e">
        <f>+#REF!</f>
        <v>#REF!</v>
      </c>
      <c r="D178" s="13" t="e">
        <f t="shared" si="4"/>
        <v>#REF!</v>
      </c>
      <c r="E178" s="13" t="e">
        <f t="shared" si="5"/>
        <v>#REF!</v>
      </c>
    </row>
    <row r="179" spans="1:5" ht="15">
      <c r="A179" s="39" t="s">
        <v>479</v>
      </c>
      <c r="B179" s="39"/>
      <c r="C179" s="13" t="e">
        <f>+#REF!</f>
        <v>#REF!</v>
      </c>
      <c r="D179" s="13" t="e">
        <f t="shared" si="4"/>
        <v>#REF!</v>
      </c>
      <c r="E179" s="13" t="e">
        <f t="shared" si="5"/>
        <v>#REF!</v>
      </c>
    </row>
    <row r="180" spans="1:5" ht="15">
      <c r="A180" s="39" t="s">
        <v>480</v>
      </c>
      <c r="B180" s="39"/>
      <c r="C180" s="13" t="e">
        <f>+#REF!</f>
        <v>#REF!</v>
      </c>
      <c r="D180" s="13" t="e">
        <f t="shared" si="4"/>
        <v>#REF!</v>
      </c>
      <c r="E180" s="13" t="e">
        <f t="shared" si="5"/>
        <v>#REF!</v>
      </c>
    </row>
    <row r="181" spans="1:7" ht="15">
      <c r="A181" s="39" t="s">
        <v>481</v>
      </c>
      <c r="B181" s="44"/>
      <c r="C181" s="45" t="e">
        <f>+#REF!</f>
        <v>#REF!</v>
      </c>
      <c r="D181" s="13" t="e">
        <f t="shared" si="4"/>
        <v>#REF!</v>
      </c>
      <c r="E181" s="13" t="e">
        <f t="shared" si="5"/>
        <v>#REF!</v>
      </c>
      <c r="F181" s="29"/>
      <c r="G181" s="29"/>
    </row>
    <row r="182" spans="1:5" ht="15">
      <c r="A182" s="39" t="s">
        <v>482</v>
      </c>
      <c r="B182" s="39"/>
      <c r="C182" s="13" t="e">
        <f>+#REF!</f>
        <v>#REF!</v>
      </c>
      <c r="D182" s="13" t="e">
        <f t="shared" si="4"/>
        <v>#REF!</v>
      </c>
      <c r="E182" s="13" t="e">
        <f t="shared" si="5"/>
        <v>#REF!</v>
      </c>
    </row>
    <row r="183" spans="1:5" ht="15">
      <c r="A183" s="39" t="s">
        <v>483</v>
      </c>
      <c r="B183" s="39"/>
      <c r="C183" s="13" t="e">
        <f>+#REF!</f>
        <v>#REF!</v>
      </c>
      <c r="D183" s="13" t="e">
        <f t="shared" si="4"/>
        <v>#REF!</v>
      </c>
      <c r="E183" s="13" t="e">
        <f t="shared" si="5"/>
        <v>#REF!</v>
      </c>
    </row>
    <row r="184" spans="1:5" ht="15">
      <c r="A184" s="39" t="s">
        <v>484</v>
      </c>
      <c r="B184" s="39"/>
      <c r="C184" s="13" t="e">
        <f>+#REF!</f>
        <v>#REF!</v>
      </c>
      <c r="D184" s="13" t="e">
        <f t="shared" si="4"/>
        <v>#REF!</v>
      </c>
      <c r="E184" s="13" t="e">
        <f t="shared" si="5"/>
        <v>#REF!</v>
      </c>
    </row>
    <row r="185" spans="1:5" ht="15">
      <c r="A185" s="39" t="s">
        <v>485</v>
      </c>
      <c r="B185" s="39"/>
      <c r="C185" s="13" t="e">
        <f>+#REF!</f>
        <v>#REF!</v>
      </c>
      <c r="D185" s="13" t="e">
        <f t="shared" si="4"/>
        <v>#REF!</v>
      </c>
      <c r="E185" s="13" t="e">
        <f t="shared" si="5"/>
        <v>#REF!</v>
      </c>
    </row>
    <row r="186" spans="1:5" ht="15">
      <c r="A186" s="39" t="s">
        <v>486</v>
      </c>
      <c r="B186" s="39"/>
      <c r="C186" s="13" t="e">
        <f>+#REF!</f>
        <v>#REF!</v>
      </c>
      <c r="D186" s="13" t="e">
        <f t="shared" si="4"/>
        <v>#REF!</v>
      </c>
      <c r="E186" s="13" t="e">
        <f t="shared" si="5"/>
        <v>#REF!</v>
      </c>
    </row>
    <row r="187" spans="1:5" ht="15">
      <c r="A187" s="39" t="s">
        <v>487</v>
      </c>
      <c r="B187" s="39"/>
      <c r="C187" s="13" t="e">
        <f>+#REF!</f>
        <v>#REF!</v>
      </c>
      <c r="D187" s="13" t="e">
        <f t="shared" si="4"/>
        <v>#REF!</v>
      </c>
      <c r="E187" s="13" t="e">
        <f t="shared" si="5"/>
        <v>#REF!</v>
      </c>
    </row>
    <row r="188" spans="1:5" ht="15">
      <c r="A188" s="39" t="s">
        <v>488</v>
      </c>
      <c r="B188" s="39"/>
      <c r="C188" s="13" t="e">
        <f>+#REF!</f>
        <v>#REF!</v>
      </c>
      <c r="D188" s="13" t="e">
        <f t="shared" si="4"/>
        <v>#REF!</v>
      </c>
      <c r="E188" s="13" t="e">
        <f t="shared" si="5"/>
        <v>#REF!</v>
      </c>
    </row>
    <row r="189" spans="1:5" ht="15">
      <c r="A189" s="39" t="s">
        <v>489</v>
      </c>
      <c r="B189" s="39"/>
      <c r="C189" s="13" t="e">
        <f>+#REF!</f>
        <v>#REF!</v>
      </c>
      <c r="D189" s="13" t="e">
        <f t="shared" si="4"/>
        <v>#REF!</v>
      </c>
      <c r="E189" s="13" t="e">
        <f t="shared" si="5"/>
        <v>#REF!</v>
      </c>
    </row>
    <row r="190" spans="1:5" ht="15">
      <c r="A190" s="39" t="s">
        <v>490</v>
      </c>
      <c r="B190" s="39"/>
      <c r="C190" s="13" t="e">
        <f>+#REF!</f>
        <v>#REF!</v>
      </c>
      <c r="D190" s="13" t="e">
        <f t="shared" si="4"/>
        <v>#REF!</v>
      </c>
      <c r="E190" s="13" t="e">
        <f t="shared" si="5"/>
        <v>#REF!</v>
      </c>
    </row>
    <row r="191" spans="1:5" ht="15">
      <c r="A191" s="39" t="s">
        <v>491</v>
      </c>
      <c r="B191" s="39"/>
      <c r="C191" s="13" t="e">
        <f>+#REF!</f>
        <v>#REF!</v>
      </c>
      <c r="D191" s="13" t="e">
        <f t="shared" si="4"/>
        <v>#REF!</v>
      </c>
      <c r="E191" s="13" t="e">
        <f t="shared" si="5"/>
        <v>#REF!</v>
      </c>
    </row>
    <row r="192" spans="1:5" ht="15">
      <c r="A192" s="39" t="s">
        <v>492</v>
      </c>
      <c r="B192" s="39"/>
      <c r="C192" s="13" t="e">
        <f>+#REF!</f>
        <v>#REF!</v>
      </c>
      <c r="D192" s="13" t="e">
        <f t="shared" si="4"/>
        <v>#REF!</v>
      </c>
      <c r="E192" s="13" t="e">
        <f t="shared" si="5"/>
        <v>#REF!</v>
      </c>
    </row>
    <row r="193" spans="1:5" ht="15">
      <c r="A193" s="39" t="s">
        <v>493</v>
      </c>
      <c r="B193" s="39"/>
      <c r="C193" s="13" t="e">
        <f>+#REF!</f>
        <v>#REF!</v>
      </c>
      <c r="D193" s="13" t="e">
        <f t="shared" si="4"/>
        <v>#REF!</v>
      </c>
      <c r="E193" s="13" t="e">
        <f t="shared" si="5"/>
        <v>#REF!</v>
      </c>
    </row>
    <row r="194" spans="1:5" ht="15">
      <c r="A194" s="39" t="s">
        <v>494</v>
      </c>
      <c r="B194" s="39"/>
      <c r="C194" s="13" t="e">
        <f>+#REF!</f>
        <v>#REF!</v>
      </c>
      <c r="D194" s="13" t="e">
        <f t="shared" si="4"/>
        <v>#REF!</v>
      </c>
      <c r="E194" s="13" t="e">
        <f t="shared" si="5"/>
        <v>#REF!</v>
      </c>
    </row>
    <row r="195" spans="1:5" ht="15">
      <c r="A195" s="39" t="s">
        <v>495</v>
      </c>
      <c r="B195" s="39"/>
      <c r="C195" s="13" t="e">
        <f>+#REF!</f>
        <v>#REF!</v>
      </c>
      <c r="D195" s="13" t="e">
        <f aca="true" t="shared" si="6" ref="D195:D258">IF(C195&lt;&gt;"No declarado",MID(C195,1,100),"")</f>
        <v>#REF!</v>
      </c>
      <c r="E195" s="13" t="e">
        <f aca="true" t="shared" si="7" ref="E195:E258">IF(C195="No declarado","")</f>
        <v>#REF!</v>
      </c>
    </row>
    <row r="196" spans="1:5" ht="15">
      <c r="A196" s="39" t="s">
        <v>496</v>
      </c>
      <c r="B196" s="39"/>
      <c r="C196" s="13" t="e">
        <f>+#REF!</f>
        <v>#REF!</v>
      </c>
      <c r="D196" s="13" t="e">
        <f t="shared" si="6"/>
        <v>#REF!</v>
      </c>
      <c r="E196" s="13" t="e">
        <f t="shared" si="7"/>
        <v>#REF!</v>
      </c>
    </row>
    <row r="197" spans="1:5" ht="15">
      <c r="A197" s="39" t="s">
        <v>497</v>
      </c>
      <c r="B197" s="39"/>
      <c r="C197" s="13" t="e">
        <f>+#REF!</f>
        <v>#REF!</v>
      </c>
      <c r="D197" s="13" t="e">
        <f t="shared" si="6"/>
        <v>#REF!</v>
      </c>
      <c r="E197" s="13" t="e">
        <f t="shared" si="7"/>
        <v>#REF!</v>
      </c>
    </row>
    <row r="198" spans="1:5" ht="15">
      <c r="A198" s="39" t="s">
        <v>498</v>
      </c>
      <c r="B198" s="39"/>
      <c r="C198" s="13" t="e">
        <f>+#REF!</f>
        <v>#REF!</v>
      </c>
      <c r="D198" s="13" t="e">
        <f t="shared" si="6"/>
        <v>#REF!</v>
      </c>
      <c r="E198" s="13" t="e">
        <f t="shared" si="7"/>
        <v>#REF!</v>
      </c>
    </row>
    <row r="199" spans="1:5" ht="15">
      <c r="A199" s="39" t="s">
        <v>499</v>
      </c>
      <c r="B199" s="39"/>
      <c r="C199" s="13" t="e">
        <f>+#REF!</f>
        <v>#REF!</v>
      </c>
      <c r="D199" s="13" t="e">
        <f t="shared" si="6"/>
        <v>#REF!</v>
      </c>
      <c r="E199" s="13" t="e">
        <f t="shared" si="7"/>
        <v>#REF!</v>
      </c>
    </row>
    <row r="200" spans="1:5" ht="15">
      <c r="A200" s="39" t="s">
        <v>500</v>
      </c>
      <c r="B200" s="39"/>
      <c r="C200" s="13" t="e">
        <f>+#REF!</f>
        <v>#REF!</v>
      </c>
      <c r="D200" s="13" t="e">
        <f t="shared" si="6"/>
        <v>#REF!</v>
      </c>
      <c r="E200" s="13" t="e">
        <f t="shared" si="7"/>
        <v>#REF!</v>
      </c>
    </row>
    <row r="201" spans="1:5" ht="15">
      <c r="A201" s="39" t="s">
        <v>501</v>
      </c>
      <c r="B201" s="39"/>
      <c r="C201" s="13" t="e">
        <f>+#REF!</f>
        <v>#REF!</v>
      </c>
      <c r="D201" s="13" t="e">
        <f t="shared" si="6"/>
        <v>#REF!</v>
      </c>
      <c r="E201" s="13" t="e">
        <f t="shared" si="7"/>
        <v>#REF!</v>
      </c>
    </row>
    <row r="202" spans="1:5" ht="15">
      <c r="A202" s="39" t="s">
        <v>502</v>
      </c>
      <c r="B202" s="39"/>
      <c r="C202" s="13" t="e">
        <f>+#REF!</f>
        <v>#REF!</v>
      </c>
      <c r="D202" s="13" t="e">
        <f t="shared" si="6"/>
        <v>#REF!</v>
      </c>
      <c r="E202" s="13" t="e">
        <f t="shared" si="7"/>
        <v>#REF!</v>
      </c>
    </row>
    <row r="203" spans="1:5" ht="15">
      <c r="A203" s="39" t="s">
        <v>503</v>
      </c>
      <c r="B203" s="39"/>
      <c r="C203" s="13" t="e">
        <f>+#REF!</f>
        <v>#REF!</v>
      </c>
      <c r="D203" s="13" t="e">
        <f t="shared" si="6"/>
        <v>#REF!</v>
      </c>
      <c r="E203" s="13" t="e">
        <f t="shared" si="7"/>
        <v>#REF!</v>
      </c>
    </row>
    <row r="204" spans="1:5" ht="15">
      <c r="A204" s="39" t="s">
        <v>504</v>
      </c>
      <c r="B204" s="39"/>
      <c r="C204" s="13" t="e">
        <f>+#REF!</f>
        <v>#REF!</v>
      </c>
      <c r="D204" s="13" t="e">
        <f t="shared" si="6"/>
        <v>#REF!</v>
      </c>
      <c r="E204" s="13" t="e">
        <f t="shared" si="7"/>
        <v>#REF!</v>
      </c>
    </row>
    <row r="205" spans="1:5" ht="15">
      <c r="A205" s="39" t="s">
        <v>505</v>
      </c>
      <c r="B205" s="39"/>
      <c r="C205" s="13" t="e">
        <f>+#REF!</f>
        <v>#REF!</v>
      </c>
      <c r="D205" s="13" t="e">
        <f t="shared" si="6"/>
        <v>#REF!</v>
      </c>
      <c r="E205" s="13" t="e">
        <f t="shared" si="7"/>
        <v>#REF!</v>
      </c>
    </row>
    <row r="206" spans="1:5" ht="15">
      <c r="A206" s="39" t="s">
        <v>506</v>
      </c>
      <c r="B206" s="39"/>
      <c r="C206" s="13" t="e">
        <f>+#REF!</f>
        <v>#REF!</v>
      </c>
      <c r="D206" s="13" t="e">
        <f t="shared" si="6"/>
        <v>#REF!</v>
      </c>
      <c r="E206" s="13" t="e">
        <f t="shared" si="7"/>
        <v>#REF!</v>
      </c>
    </row>
    <row r="207" spans="1:5" ht="15">
      <c r="A207" s="39" t="s">
        <v>507</v>
      </c>
      <c r="B207" s="39"/>
      <c r="C207" s="13" t="e">
        <f>+#REF!</f>
        <v>#REF!</v>
      </c>
      <c r="D207" s="13" t="e">
        <f t="shared" si="6"/>
        <v>#REF!</v>
      </c>
      <c r="E207" s="13" t="e">
        <f t="shared" si="7"/>
        <v>#REF!</v>
      </c>
    </row>
    <row r="208" spans="1:5" ht="15">
      <c r="A208" s="39" t="s">
        <v>508</v>
      </c>
      <c r="B208" s="39"/>
      <c r="C208" s="13" t="e">
        <f>+#REF!</f>
        <v>#REF!</v>
      </c>
      <c r="D208" s="13" t="e">
        <f t="shared" si="6"/>
        <v>#REF!</v>
      </c>
      <c r="E208" s="13" t="e">
        <f t="shared" si="7"/>
        <v>#REF!</v>
      </c>
    </row>
    <row r="209" spans="1:5" ht="15">
      <c r="A209" s="39" t="s">
        <v>509</v>
      </c>
      <c r="B209" s="39"/>
      <c r="C209" s="13" t="e">
        <f>+#REF!</f>
        <v>#REF!</v>
      </c>
      <c r="D209" s="13" t="e">
        <f t="shared" si="6"/>
        <v>#REF!</v>
      </c>
      <c r="E209" s="13" t="e">
        <f t="shared" si="7"/>
        <v>#REF!</v>
      </c>
    </row>
    <row r="210" spans="1:5" ht="15">
      <c r="A210" s="39" t="s">
        <v>510</v>
      </c>
      <c r="B210" s="39"/>
      <c r="C210" s="13" t="e">
        <f>+#REF!</f>
        <v>#REF!</v>
      </c>
      <c r="D210" s="13" t="e">
        <f t="shared" si="6"/>
        <v>#REF!</v>
      </c>
      <c r="E210" s="13" t="e">
        <f t="shared" si="7"/>
        <v>#REF!</v>
      </c>
    </row>
    <row r="211" spans="1:5" ht="15">
      <c r="A211" s="39" t="s">
        <v>511</v>
      </c>
      <c r="B211" s="39"/>
      <c r="C211" s="13" t="e">
        <f>+#REF!</f>
        <v>#REF!</v>
      </c>
      <c r="D211" s="13" t="e">
        <f t="shared" si="6"/>
        <v>#REF!</v>
      </c>
      <c r="E211" s="13" t="e">
        <f t="shared" si="7"/>
        <v>#REF!</v>
      </c>
    </row>
    <row r="212" spans="1:5" ht="15">
      <c r="A212" s="39" t="s">
        <v>108</v>
      </c>
      <c r="B212" s="39"/>
      <c r="C212" s="13" t="e">
        <f>+#REF!</f>
        <v>#REF!</v>
      </c>
      <c r="D212" s="13" t="e">
        <f t="shared" si="6"/>
        <v>#REF!</v>
      </c>
      <c r="E212" s="13" t="s">
        <v>77</v>
      </c>
    </row>
    <row r="213" spans="1:5" ht="15">
      <c r="A213" s="39" t="s">
        <v>109</v>
      </c>
      <c r="B213" s="39"/>
      <c r="C213" s="13" t="e">
        <f>+#REF!</f>
        <v>#REF!</v>
      </c>
      <c r="D213" s="13" t="e">
        <f t="shared" si="6"/>
        <v>#REF!</v>
      </c>
      <c r="E213" s="13" t="s">
        <v>77</v>
      </c>
    </row>
    <row r="214" spans="1:5" ht="15">
      <c r="A214" s="46" t="s">
        <v>110</v>
      </c>
      <c r="B214" s="46"/>
      <c r="C214" s="13" t="e">
        <f>+#REF!</f>
        <v>#REF!</v>
      </c>
      <c r="D214" s="107" t="e">
        <f t="shared" si="6"/>
        <v>#REF!</v>
      </c>
      <c r="E214" s="13" t="s">
        <v>77</v>
      </c>
    </row>
    <row r="215" spans="1:5" ht="15">
      <c r="A215" s="46" t="s">
        <v>128</v>
      </c>
      <c r="B215" s="46"/>
      <c r="C215" s="13" t="e">
        <f>+#REF!</f>
        <v>#REF!</v>
      </c>
      <c r="D215" s="13" t="e">
        <f t="shared" si="6"/>
        <v>#REF!</v>
      </c>
      <c r="E215" s="13" t="s">
        <v>77</v>
      </c>
    </row>
    <row r="216" spans="1:5" ht="15">
      <c r="A216" s="39" t="s">
        <v>530</v>
      </c>
      <c r="B216" s="39"/>
      <c r="C216" s="13" t="e">
        <f>+#REF!</f>
        <v>#REF!</v>
      </c>
      <c r="D216" s="13" t="e">
        <f t="shared" si="6"/>
        <v>#REF!</v>
      </c>
      <c r="E216" s="13" t="s">
        <v>77</v>
      </c>
    </row>
    <row r="217" spans="1:5" ht="15">
      <c r="A217" s="39" t="s">
        <v>111</v>
      </c>
      <c r="B217" s="39"/>
      <c r="C217" s="13"/>
      <c r="D217" s="13">
        <f t="shared" si="6"/>
      </c>
      <c r="E217" s="13" t="s">
        <v>77</v>
      </c>
    </row>
    <row r="218" spans="1:5" ht="15">
      <c r="A218" s="39" t="s">
        <v>288</v>
      </c>
      <c r="B218" s="39"/>
      <c r="C218" s="13" t="e">
        <f>+#REF!</f>
        <v>#REF!</v>
      </c>
      <c r="D218" s="13" t="e">
        <f t="shared" si="6"/>
        <v>#REF!</v>
      </c>
      <c r="E218" s="13" t="e">
        <f t="shared" si="7"/>
        <v>#REF!</v>
      </c>
    </row>
    <row r="219" spans="1:5" ht="15">
      <c r="A219" s="39" t="s">
        <v>289</v>
      </c>
      <c r="B219" s="39"/>
      <c r="C219" s="13" t="e">
        <f>+#REF!</f>
        <v>#REF!</v>
      </c>
      <c r="D219" s="13" t="e">
        <f t="shared" si="6"/>
        <v>#REF!</v>
      </c>
      <c r="E219" s="13" t="e">
        <f t="shared" si="7"/>
        <v>#REF!</v>
      </c>
    </row>
    <row r="220" spans="1:5" ht="15">
      <c r="A220" s="39" t="s">
        <v>290</v>
      </c>
      <c r="B220" s="39"/>
      <c r="C220" s="13" t="e">
        <f>+#REF!</f>
        <v>#REF!</v>
      </c>
      <c r="D220" s="13" t="e">
        <f t="shared" si="6"/>
        <v>#REF!</v>
      </c>
      <c r="E220" s="13" t="e">
        <f t="shared" si="7"/>
        <v>#REF!</v>
      </c>
    </row>
    <row r="221" spans="1:5" ht="15">
      <c r="A221" s="39" t="s">
        <v>291</v>
      </c>
      <c r="B221" s="39"/>
      <c r="C221" s="13" t="e">
        <f>+#REF!</f>
        <v>#REF!</v>
      </c>
      <c r="D221" s="13" t="e">
        <f t="shared" si="6"/>
        <v>#REF!</v>
      </c>
      <c r="E221" s="13" t="e">
        <f t="shared" si="7"/>
        <v>#REF!</v>
      </c>
    </row>
    <row r="222" spans="1:5" ht="15">
      <c r="A222" s="39" t="s">
        <v>292</v>
      </c>
      <c r="B222" s="39"/>
      <c r="C222" s="13" t="e">
        <f>+#REF!</f>
        <v>#REF!</v>
      </c>
      <c r="D222" s="13" t="e">
        <f t="shared" si="6"/>
        <v>#REF!</v>
      </c>
      <c r="E222" s="13" t="e">
        <f t="shared" si="7"/>
        <v>#REF!</v>
      </c>
    </row>
    <row r="223" spans="1:5" ht="15">
      <c r="A223" s="39" t="s">
        <v>293</v>
      </c>
      <c r="B223" s="39"/>
      <c r="C223" s="13" t="e">
        <f>+#REF!</f>
        <v>#REF!</v>
      </c>
      <c r="D223" s="13" t="e">
        <f t="shared" si="6"/>
        <v>#REF!</v>
      </c>
      <c r="E223" s="13" t="e">
        <f t="shared" si="7"/>
        <v>#REF!</v>
      </c>
    </row>
    <row r="224" spans="1:5" ht="15">
      <c r="A224" s="39" t="s">
        <v>294</v>
      </c>
      <c r="B224" s="39"/>
      <c r="C224" s="13" t="e">
        <f>+#REF!</f>
        <v>#REF!</v>
      </c>
      <c r="D224" s="13" t="e">
        <f t="shared" si="6"/>
        <v>#REF!</v>
      </c>
      <c r="E224" s="13" t="e">
        <f t="shared" si="7"/>
        <v>#REF!</v>
      </c>
    </row>
    <row r="225" spans="1:5" ht="15">
      <c r="A225" s="39" t="s">
        <v>295</v>
      </c>
      <c r="B225" s="39"/>
      <c r="C225" s="13" t="e">
        <f>+#REF!</f>
        <v>#REF!</v>
      </c>
      <c r="D225" s="13" t="e">
        <f t="shared" si="6"/>
        <v>#REF!</v>
      </c>
      <c r="E225" s="13" t="e">
        <f t="shared" si="7"/>
        <v>#REF!</v>
      </c>
    </row>
    <row r="226" spans="1:5" ht="15">
      <c r="A226" s="39" t="s">
        <v>296</v>
      </c>
      <c r="B226" s="39"/>
      <c r="C226" s="13" t="e">
        <f>+#REF!</f>
        <v>#REF!</v>
      </c>
      <c r="D226" s="13" t="e">
        <f t="shared" si="6"/>
        <v>#REF!</v>
      </c>
      <c r="E226" s="13" t="e">
        <f t="shared" si="7"/>
        <v>#REF!</v>
      </c>
    </row>
    <row r="227" spans="1:5" ht="15">
      <c r="A227" s="39" t="s">
        <v>297</v>
      </c>
      <c r="B227" s="39"/>
      <c r="C227" s="13" t="e">
        <f>+#REF!</f>
        <v>#REF!</v>
      </c>
      <c r="D227" s="13" t="e">
        <f t="shared" si="6"/>
        <v>#REF!</v>
      </c>
      <c r="E227" s="13" t="e">
        <f t="shared" si="7"/>
        <v>#REF!</v>
      </c>
    </row>
    <row r="228" spans="1:5" ht="15">
      <c r="A228" s="39" t="s">
        <v>298</v>
      </c>
      <c r="B228" s="39"/>
      <c r="C228" s="13" t="e">
        <f>+#REF!</f>
        <v>#REF!</v>
      </c>
      <c r="D228" s="13" t="e">
        <f t="shared" si="6"/>
        <v>#REF!</v>
      </c>
      <c r="E228" s="13" t="e">
        <f t="shared" si="7"/>
        <v>#REF!</v>
      </c>
    </row>
    <row r="229" spans="1:5" ht="15">
      <c r="A229" s="39" t="s">
        <v>299</v>
      </c>
      <c r="B229" s="39"/>
      <c r="C229" s="13" t="e">
        <f>+#REF!</f>
        <v>#REF!</v>
      </c>
      <c r="D229" s="13" t="e">
        <f t="shared" si="6"/>
        <v>#REF!</v>
      </c>
      <c r="E229" s="13" t="e">
        <f t="shared" si="7"/>
        <v>#REF!</v>
      </c>
    </row>
    <row r="230" spans="1:5" ht="15">
      <c r="A230" s="39" t="s">
        <v>300</v>
      </c>
      <c r="B230" s="39"/>
      <c r="C230" s="13" t="e">
        <f>+#REF!</f>
        <v>#REF!</v>
      </c>
      <c r="D230" s="13" t="e">
        <f t="shared" si="6"/>
        <v>#REF!</v>
      </c>
      <c r="E230" s="13" t="e">
        <f t="shared" si="7"/>
        <v>#REF!</v>
      </c>
    </row>
    <row r="231" spans="1:5" ht="15">
      <c r="A231" s="39" t="s">
        <v>301</v>
      </c>
      <c r="B231" s="39"/>
      <c r="C231" s="13" t="e">
        <f>+#REF!</f>
        <v>#REF!</v>
      </c>
      <c r="D231" s="13" t="e">
        <f t="shared" si="6"/>
        <v>#REF!</v>
      </c>
      <c r="E231" s="13" t="e">
        <f t="shared" si="7"/>
        <v>#REF!</v>
      </c>
    </row>
    <row r="232" spans="1:5" ht="15">
      <c r="A232" s="39" t="s">
        <v>302</v>
      </c>
      <c r="B232" s="39"/>
      <c r="C232" s="13" t="e">
        <f>+#REF!</f>
        <v>#REF!</v>
      </c>
      <c r="D232" s="13" t="e">
        <f t="shared" si="6"/>
        <v>#REF!</v>
      </c>
      <c r="E232" s="13" t="e">
        <f t="shared" si="7"/>
        <v>#REF!</v>
      </c>
    </row>
    <row r="233" spans="1:5" ht="15">
      <c r="A233" s="39" t="s">
        <v>303</v>
      </c>
      <c r="B233" s="39"/>
      <c r="C233" s="13" t="e">
        <f>+#REF!</f>
        <v>#REF!</v>
      </c>
      <c r="D233" s="13" t="e">
        <f t="shared" si="6"/>
        <v>#REF!</v>
      </c>
      <c r="E233" s="13" t="e">
        <f t="shared" si="7"/>
        <v>#REF!</v>
      </c>
    </row>
    <row r="234" spans="1:5" ht="15">
      <c r="A234" s="39" t="s">
        <v>305</v>
      </c>
      <c r="B234" s="39"/>
      <c r="C234" s="13" t="e">
        <f>+#REF!</f>
        <v>#REF!</v>
      </c>
      <c r="D234" s="13" t="e">
        <f t="shared" si="6"/>
        <v>#REF!</v>
      </c>
      <c r="E234" s="13" t="e">
        <f t="shared" si="7"/>
        <v>#REF!</v>
      </c>
    </row>
    <row r="235" spans="1:5" ht="15">
      <c r="A235" s="39" t="s">
        <v>306</v>
      </c>
      <c r="B235" s="39"/>
      <c r="C235" s="13" t="e">
        <f>+#REF!</f>
        <v>#REF!</v>
      </c>
      <c r="D235" s="13" t="e">
        <f t="shared" si="6"/>
        <v>#REF!</v>
      </c>
      <c r="E235" s="13" t="e">
        <f t="shared" si="7"/>
        <v>#REF!</v>
      </c>
    </row>
    <row r="236" spans="1:5" ht="15">
      <c r="A236" s="39" t="s">
        <v>307</v>
      </c>
      <c r="B236" s="39"/>
      <c r="C236" s="13" t="e">
        <f>+#REF!</f>
        <v>#REF!</v>
      </c>
      <c r="D236" s="13" t="e">
        <f t="shared" si="6"/>
        <v>#REF!</v>
      </c>
      <c r="E236" s="13" t="e">
        <f t="shared" si="7"/>
        <v>#REF!</v>
      </c>
    </row>
    <row r="237" spans="1:5" ht="15">
      <c r="A237" s="39" t="s">
        <v>308</v>
      </c>
      <c r="B237" s="39"/>
      <c r="C237" s="13" t="e">
        <f>+#REF!</f>
        <v>#REF!</v>
      </c>
      <c r="D237" s="13" t="e">
        <f t="shared" si="6"/>
        <v>#REF!</v>
      </c>
      <c r="E237" s="13" t="e">
        <f t="shared" si="7"/>
        <v>#REF!</v>
      </c>
    </row>
    <row r="238" spans="1:5" ht="15">
      <c r="A238" s="39" t="s">
        <v>309</v>
      </c>
      <c r="B238" s="39"/>
      <c r="C238" s="13" t="e">
        <f>+#REF!</f>
        <v>#REF!</v>
      </c>
      <c r="D238" s="13" t="e">
        <f t="shared" si="6"/>
        <v>#REF!</v>
      </c>
      <c r="E238" s="13" t="e">
        <f t="shared" si="7"/>
        <v>#REF!</v>
      </c>
    </row>
    <row r="239" spans="1:5" ht="15">
      <c r="A239" s="39" t="s">
        <v>310</v>
      </c>
      <c r="B239" s="39"/>
      <c r="C239" s="13" t="e">
        <f>+#REF!</f>
        <v>#REF!</v>
      </c>
      <c r="D239" s="13" t="e">
        <f t="shared" si="6"/>
        <v>#REF!</v>
      </c>
      <c r="E239" s="13" t="e">
        <f t="shared" si="7"/>
        <v>#REF!</v>
      </c>
    </row>
    <row r="240" spans="1:5" ht="15">
      <c r="A240" s="39" t="s">
        <v>311</v>
      </c>
      <c r="B240" s="39"/>
      <c r="C240" s="13" t="e">
        <f>+#REF!</f>
        <v>#REF!</v>
      </c>
      <c r="D240" s="13" t="e">
        <f t="shared" si="6"/>
        <v>#REF!</v>
      </c>
      <c r="E240" s="13" t="e">
        <f t="shared" si="7"/>
        <v>#REF!</v>
      </c>
    </row>
    <row r="241" spans="1:5" ht="15">
      <c r="A241" s="39" t="s">
        <v>312</v>
      </c>
      <c r="B241" s="39"/>
      <c r="C241" s="13" t="e">
        <f>+#REF!</f>
        <v>#REF!</v>
      </c>
      <c r="D241" s="13" t="e">
        <f t="shared" si="6"/>
        <v>#REF!</v>
      </c>
      <c r="E241" s="13" t="e">
        <f t="shared" si="7"/>
        <v>#REF!</v>
      </c>
    </row>
    <row r="242" spans="1:5" ht="15">
      <c r="A242" s="39" t="s">
        <v>304</v>
      </c>
      <c r="B242" s="39"/>
      <c r="C242" s="13" t="e">
        <f>+#REF!</f>
        <v>#REF!</v>
      </c>
      <c r="D242" s="13" t="e">
        <f t="shared" si="6"/>
        <v>#REF!</v>
      </c>
      <c r="E242" s="13" t="e">
        <f t="shared" si="7"/>
        <v>#REF!</v>
      </c>
    </row>
    <row r="243" spans="1:5" ht="15">
      <c r="A243" s="39" t="s">
        <v>313</v>
      </c>
      <c r="B243" s="39"/>
      <c r="C243" s="13" t="e">
        <f>+#REF!</f>
        <v>#REF!</v>
      </c>
      <c r="D243" s="13" t="e">
        <f t="shared" si="6"/>
        <v>#REF!</v>
      </c>
      <c r="E243" s="13" t="e">
        <f t="shared" si="7"/>
        <v>#REF!</v>
      </c>
    </row>
    <row r="244" spans="1:5" ht="15">
      <c r="A244" s="39" t="s">
        <v>314</v>
      </c>
      <c r="B244" s="39"/>
      <c r="C244" s="13" t="e">
        <f>+#REF!</f>
        <v>#REF!</v>
      </c>
      <c r="D244" s="13" t="e">
        <f t="shared" si="6"/>
        <v>#REF!</v>
      </c>
      <c r="E244" s="13" t="e">
        <f t="shared" si="7"/>
        <v>#REF!</v>
      </c>
    </row>
    <row r="245" spans="1:5" ht="15">
      <c r="A245" s="39" t="s">
        <v>315</v>
      </c>
      <c r="B245" s="39"/>
      <c r="C245" s="13" t="e">
        <f>+#REF!</f>
        <v>#REF!</v>
      </c>
      <c r="D245" s="13" t="e">
        <f t="shared" si="6"/>
        <v>#REF!</v>
      </c>
      <c r="E245" s="13" t="e">
        <f t="shared" si="7"/>
        <v>#REF!</v>
      </c>
    </row>
    <row r="246" spans="1:5" ht="15">
      <c r="A246" s="39" t="s">
        <v>316</v>
      </c>
      <c r="B246" s="39"/>
      <c r="C246" s="13" t="e">
        <f>+#REF!</f>
        <v>#REF!</v>
      </c>
      <c r="D246" s="13" t="e">
        <f t="shared" si="6"/>
        <v>#REF!</v>
      </c>
      <c r="E246" s="13" t="e">
        <f t="shared" si="7"/>
        <v>#REF!</v>
      </c>
    </row>
    <row r="247" spans="1:5" ht="15">
      <c r="A247" s="39" t="s">
        <v>317</v>
      </c>
      <c r="B247" s="39"/>
      <c r="C247" s="13" t="e">
        <f>+#REF!</f>
        <v>#REF!</v>
      </c>
      <c r="D247" s="13" t="e">
        <f t="shared" si="6"/>
        <v>#REF!</v>
      </c>
      <c r="E247" s="13" t="e">
        <f t="shared" si="7"/>
        <v>#REF!</v>
      </c>
    </row>
    <row r="248" spans="1:5" ht="15">
      <c r="A248" s="39" t="s">
        <v>318</v>
      </c>
      <c r="B248" s="39"/>
      <c r="C248" s="13" t="e">
        <f>+#REF!</f>
        <v>#REF!</v>
      </c>
      <c r="D248" s="13" t="e">
        <f t="shared" si="6"/>
        <v>#REF!</v>
      </c>
      <c r="E248" s="13" t="e">
        <f t="shared" si="7"/>
        <v>#REF!</v>
      </c>
    </row>
    <row r="249" spans="1:5" ht="15">
      <c r="A249" s="39" t="s">
        <v>319</v>
      </c>
      <c r="B249" s="39"/>
      <c r="C249" s="13" t="e">
        <f>+#REF!</f>
        <v>#REF!</v>
      </c>
      <c r="D249" s="13" t="e">
        <f t="shared" si="6"/>
        <v>#REF!</v>
      </c>
      <c r="E249" s="13" t="e">
        <f t="shared" si="7"/>
        <v>#REF!</v>
      </c>
    </row>
    <row r="250" spans="1:5" ht="15">
      <c r="A250" s="39" t="s">
        <v>320</v>
      </c>
      <c r="B250" s="39"/>
      <c r="C250" s="13" t="e">
        <f>+#REF!</f>
        <v>#REF!</v>
      </c>
      <c r="D250" s="13" t="e">
        <f t="shared" si="6"/>
        <v>#REF!</v>
      </c>
      <c r="E250" s="13" t="e">
        <f t="shared" si="7"/>
        <v>#REF!</v>
      </c>
    </row>
    <row r="251" spans="1:5" ht="15">
      <c r="A251" s="39" t="s">
        <v>321</v>
      </c>
      <c r="B251" s="39"/>
      <c r="C251" s="13" t="e">
        <f>+#REF!</f>
        <v>#REF!</v>
      </c>
      <c r="D251" s="13" t="e">
        <f t="shared" si="6"/>
        <v>#REF!</v>
      </c>
      <c r="E251" s="13" t="e">
        <f t="shared" si="7"/>
        <v>#REF!</v>
      </c>
    </row>
    <row r="252" spans="1:5" ht="15">
      <c r="A252" s="39" t="s">
        <v>322</v>
      </c>
      <c r="B252" s="39"/>
      <c r="C252" s="13" t="e">
        <f>+#REF!</f>
        <v>#REF!</v>
      </c>
      <c r="D252" s="13" t="e">
        <f t="shared" si="6"/>
        <v>#REF!</v>
      </c>
      <c r="E252" s="13" t="e">
        <f t="shared" si="7"/>
        <v>#REF!</v>
      </c>
    </row>
    <row r="253" spans="1:5" ht="15">
      <c r="A253" s="39" t="s">
        <v>323</v>
      </c>
      <c r="B253" s="39"/>
      <c r="C253" s="13" t="e">
        <f>+#REF!</f>
        <v>#REF!</v>
      </c>
      <c r="D253" s="13" t="e">
        <f t="shared" si="6"/>
        <v>#REF!</v>
      </c>
      <c r="E253" s="13" t="e">
        <f t="shared" si="7"/>
        <v>#REF!</v>
      </c>
    </row>
    <row r="254" spans="1:5" ht="15">
      <c r="A254" s="39" t="s">
        <v>324</v>
      </c>
      <c r="B254" s="39"/>
      <c r="C254" s="13" t="e">
        <f>+#REF!</f>
        <v>#REF!</v>
      </c>
      <c r="D254" s="13" t="e">
        <f t="shared" si="6"/>
        <v>#REF!</v>
      </c>
      <c r="E254" s="13" t="e">
        <f t="shared" si="7"/>
        <v>#REF!</v>
      </c>
    </row>
    <row r="255" spans="1:5" ht="15">
      <c r="A255" s="39" t="s">
        <v>325</v>
      </c>
      <c r="B255" s="39"/>
      <c r="C255" s="13" t="e">
        <f>+#REF!</f>
        <v>#REF!</v>
      </c>
      <c r="D255" s="13" t="e">
        <f t="shared" si="6"/>
        <v>#REF!</v>
      </c>
      <c r="E255" s="13" t="e">
        <f t="shared" si="7"/>
        <v>#REF!</v>
      </c>
    </row>
    <row r="256" spans="1:5" ht="15">
      <c r="A256" s="39" t="s">
        <v>326</v>
      </c>
      <c r="B256" s="39"/>
      <c r="C256" s="13" t="e">
        <f>+#REF!</f>
        <v>#REF!</v>
      </c>
      <c r="D256" s="13" t="e">
        <f t="shared" si="6"/>
        <v>#REF!</v>
      </c>
      <c r="E256" s="13" t="e">
        <f t="shared" si="7"/>
        <v>#REF!</v>
      </c>
    </row>
    <row r="257" spans="1:5" ht="15">
      <c r="A257" s="39" t="s">
        <v>327</v>
      </c>
      <c r="B257" s="39"/>
      <c r="C257" s="13" t="e">
        <f>+#REF!</f>
        <v>#REF!</v>
      </c>
      <c r="D257" s="13" t="e">
        <f t="shared" si="6"/>
        <v>#REF!</v>
      </c>
      <c r="E257" s="13" t="e">
        <f t="shared" si="7"/>
        <v>#REF!</v>
      </c>
    </row>
    <row r="258" spans="1:5" ht="15">
      <c r="A258" s="39" t="s">
        <v>328</v>
      </c>
      <c r="B258" s="39"/>
      <c r="C258" s="13" t="e">
        <f>+#REF!</f>
        <v>#REF!</v>
      </c>
      <c r="D258" s="13" t="e">
        <f t="shared" si="6"/>
        <v>#REF!</v>
      </c>
      <c r="E258" s="13" t="e">
        <f t="shared" si="7"/>
        <v>#REF!</v>
      </c>
    </row>
    <row r="259" spans="1:5" ht="15">
      <c r="A259" s="39" t="s">
        <v>329</v>
      </c>
      <c r="B259" s="39"/>
      <c r="C259" s="13" t="e">
        <f>+#REF!</f>
        <v>#REF!</v>
      </c>
      <c r="D259" s="13" t="e">
        <f aca="true" t="shared" si="8" ref="D259:D322">IF(C259&lt;&gt;"No declarado",MID(C259,1,100),"")</f>
        <v>#REF!</v>
      </c>
      <c r="E259" s="13" t="e">
        <f aca="true" t="shared" si="9" ref="E259:E322">IF(C259="No declarado","")</f>
        <v>#REF!</v>
      </c>
    </row>
    <row r="260" spans="1:5" ht="15">
      <c r="A260" s="39" t="s">
        <v>330</v>
      </c>
      <c r="B260" s="39"/>
      <c r="C260" s="13" t="e">
        <f>+#REF!</f>
        <v>#REF!</v>
      </c>
      <c r="D260" s="13" t="e">
        <f t="shared" si="8"/>
        <v>#REF!</v>
      </c>
      <c r="E260" s="13" t="e">
        <f t="shared" si="9"/>
        <v>#REF!</v>
      </c>
    </row>
    <row r="261" spans="1:5" ht="15">
      <c r="A261" s="39" t="s">
        <v>331</v>
      </c>
      <c r="B261" s="39"/>
      <c r="C261" s="13" t="e">
        <f>+#REF!</f>
        <v>#REF!</v>
      </c>
      <c r="D261" s="13" t="e">
        <f t="shared" si="8"/>
        <v>#REF!</v>
      </c>
      <c r="E261" s="13" t="e">
        <f t="shared" si="9"/>
        <v>#REF!</v>
      </c>
    </row>
    <row r="262" spans="1:5" ht="15">
      <c r="A262" s="39" t="s">
        <v>332</v>
      </c>
      <c r="B262" s="39"/>
      <c r="C262" s="13" t="e">
        <f>+#REF!</f>
        <v>#REF!</v>
      </c>
      <c r="D262" s="13" t="e">
        <f t="shared" si="8"/>
        <v>#REF!</v>
      </c>
      <c r="E262" s="13" t="e">
        <f t="shared" si="9"/>
        <v>#REF!</v>
      </c>
    </row>
    <row r="263" spans="1:5" ht="15">
      <c r="A263" s="39" t="s">
        <v>333</v>
      </c>
      <c r="B263" s="39"/>
      <c r="C263" s="13" t="e">
        <f>+#REF!</f>
        <v>#REF!</v>
      </c>
      <c r="D263" s="13" t="e">
        <f t="shared" si="8"/>
        <v>#REF!</v>
      </c>
      <c r="E263" s="13" t="e">
        <f t="shared" si="9"/>
        <v>#REF!</v>
      </c>
    </row>
    <row r="264" spans="1:5" ht="15">
      <c r="A264" s="39" t="s">
        <v>334</v>
      </c>
      <c r="B264" s="39"/>
      <c r="C264" s="13" t="e">
        <f>+#REF!</f>
        <v>#REF!</v>
      </c>
      <c r="D264" s="13" t="e">
        <f t="shared" si="8"/>
        <v>#REF!</v>
      </c>
      <c r="E264" s="13" t="e">
        <f t="shared" si="9"/>
        <v>#REF!</v>
      </c>
    </row>
    <row r="265" spans="1:5" ht="15">
      <c r="A265" s="39" t="s">
        <v>335</v>
      </c>
      <c r="B265" s="39"/>
      <c r="C265" s="13" t="e">
        <f>+#REF!</f>
        <v>#REF!</v>
      </c>
      <c r="D265" s="13" t="e">
        <f t="shared" si="8"/>
        <v>#REF!</v>
      </c>
      <c r="E265" s="13" t="e">
        <f t="shared" si="9"/>
        <v>#REF!</v>
      </c>
    </row>
    <row r="266" spans="1:5" ht="15">
      <c r="A266" s="39" t="s">
        <v>336</v>
      </c>
      <c r="B266" s="39"/>
      <c r="C266" s="13" t="e">
        <f>+#REF!</f>
        <v>#REF!</v>
      </c>
      <c r="D266" s="13" t="e">
        <f t="shared" si="8"/>
        <v>#REF!</v>
      </c>
      <c r="E266" s="13" t="e">
        <f t="shared" si="9"/>
        <v>#REF!</v>
      </c>
    </row>
    <row r="267" spans="1:5" ht="15">
      <c r="A267" s="39" t="s">
        <v>337</v>
      </c>
      <c r="B267" s="39"/>
      <c r="C267" s="13" t="e">
        <f>+#REF!</f>
        <v>#REF!</v>
      </c>
      <c r="D267" s="13" t="e">
        <f t="shared" si="8"/>
        <v>#REF!</v>
      </c>
      <c r="E267" s="13" t="e">
        <f t="shared" si="9"/>
        <v>#REF!</v>
      </c>
    </row>
    <row r="268" spans="1:5" ht="15">
      <c r="A268" s="39" t="s">
        <v>338</v>
      </c>
      <c r="B268" s="39"/>
      <c r="C268" s="13" t="e">
        <f>+#REF!</f>
        <v>#REF!</v>
      </c>
      <c r="D268" s="13" t="e">
        <f t="shared" si="8"/>
        <v>#REF!</v>
      </c>
      <c r="E268" s="13" t="e">
        <f t="shared" si="9"/>
        <v>#REF!</v>
      </c>
    </row>
    <row r="269" spans="1:5" ht="15">
      <c r="A269" s="39" t="s">
        <v>339</v>
      </c>
      <c r="B269" s="39"/>
      <c r="C269" s="13" t="e">
        <f>+#REF!</f>
        <v>#REF!</v>
      </c>
      <c r="D269" s="13" t="e">
        <f t="shared" si="8"/>
        <v>#REF!</v>
      </c>
      <c r="E269" s="13" t="e">
        <f t="shared" si="9"/>
        <v>#REF!</v>
      </c>
    </row>
    <row r="270" spans="1:5" ht="15">
      <c r="A270" s="39" t="s">
        <v>340</v>
      </c>
      <c r="B270" s="39"/>
      <c r="C270" s="13" t="e">
        <f>+#REF!</f>
        <v>#REF!</v>
      </c>
      <c r="D270" s="13" t="e">
        <f t="shared" si="8"/>
        <v>#REF!</v>
      </c>
      <c r="E270" s="13" t="e">
        <f t="shared" si="9"/>
        <v>#REF!</v>
      </c>
    </row>
    <row r="271" spans="1:5" ht="15">
      <c r="A271" s="39" t="s">
        <v>341</v>
      </c>
      <c r="B271" s="39"/>
      <c r="C271" s="13" t="e">
        <f>+#REF!</f>
        <v>#REF!</v>
      </c>
      <c r="D271" s="13" t="e">
        <f t="shared" si="8"/>
        <v>#REF!</v>
      </c>
      <c r="E271" s="13" t="e">
        <f t="shared" si="9"/>
        <v>#REF!</v>
      </c>
    </row>
    <row r="272" spans="1:5" ht="15">
      <c r="A272" s="39" t="s">
        <v>342</v>
      </c>
      <c r="B272" s="39"/>
      <c r="C272" s="13" t="e">
        <f>+#REF!</f>
        <v>#REF!</v>
      </c>
      <c r="D272" s="13" t="e">
        <f t="shared" si="8"/>
        <v>#REF!</v>
      </c>
      <c r="E272" s="13" t="e">
        <f t="shared" si="9"/>
        <v>#REF!</v>
      </c>
    </row>
    <row r="273" spans="1:5" ht="15">
      <c r="A273" s="39" t="s">
        <v>343</v>
      </c>
      <c r="B273" s="39"/>
      <c r="C273" s="13" t="e">
        <f>+#REF!</f>
        <v>#REF!</v>
      </c>
      <c r="D273" s="13" t="e">
        <f t="shared" si="8"/>
        <v>#REF!</v>
      </c>
      <c r="E273" s="13" t="e">
        <f t="shared" si="9"/>
        <v>#REF!</v>
      </c>
    </row>
    <row r="274" spans="1:5" ht="15">
      <c r="A274" s="39" t="s">
        <v>344</v>
      </c>
      <c r="B274" s="39"/>
      <c r="C274" s="13" t="e">
        <f>+#REF!</f>
        <v>#REF!</v>
      </c>
      <c r="D274" s="13" t="e">
        <f t="shared" si="8"/>
        <v>#REF!</v>
      </c>
      <c r="E274" s="13" t="e">
        <f t="shared" si="9"/>
        <v>#REF!</v>
      </c>
    </row>
    <row r="275" spans="1:5" ht="15">
      <c r="A275" s="39" t="s">
        <v>345</v>
      </c>
      <c r="B275" s="39"/>
      <c r="C275" s="13" t="e">
        <f>+#REF!</f>
        <v>#REF!</v>
      </c>
      <c r="D275" s="13" t="e">
        <f t="shared" si="8"/>
        <v>#REF!</v>
      </c>
      <c r="E275" s="13" t="e">
        <f t="shared" si="9"/>
        <v>#REF!</v>
      </c>
    </row>
    <row r="276" spans="1:5" ht="15">
      <c r="A276" s="39" t="s">
        <v>346</v>
      </c>
      <c r="B276" s="39"/>
      <c r="C276" s="13" t="e">
        <f>+#REF!</f>
        <v>#REF!</v>
      </c>
      <c r="D276" s="13" t="e">
        <f t="shared" si="8"/>
        <v>#REF!</v>
      </c>
      <c r="E276" s="13" t="e">
        <f t="shared" si="9"/>
        <v>#REF!</v>
      </c>
    </row>
    <row r="277" spans="1:5" ht="15">
      <c r="A277" s="39" t="s">
        <v>347</v>
      </c>
      <c r="B277" s="39"/>
      <c r="C277" s="13" t="e">
        <f>+#REF!</f>
        <v>#REF!</v>
      </c>
      <c r="D277" s="13" t="e">
        <f t="shared" si="8"/>
        <v>#REF!</v>
      </c>
      <c r="E277" s="13" t="e">
        <f t="shared" si="9"/>
        <v>#REF!</v>
      </c>
    </row>
    <row r="278" spans="1:5" ht="15">
      <c r="A278" s="39" t="s">
        <v>348</v>
      </c>
      <c r="B278" s="39"/>
      <c r="C278" s="13" t="e">
        <f>+#REF!</f>
        <v>#REF!</v>
      </c>
      <c r="D278" s="13" t="e">
        <f t="shared" si="8"/>
        <v>#REF!</v>
      </c>
      <c r="E278" s="13" t="e">
        <f t="shared" si="9"/>
        <v>#REF!</v>
      </c>
    </row>
    <row r="279" spans="1:5" ht="15">
      <c r="A279" s="39" t="s">
        <v>349</v>
      </c>
      <c r="B279" s="39"/>
      <c r="C279" s="13" t="e">
        <f>+#REF!</f>
        <v>#REF!</v>
      </c>
      <c r="D279" s="13" t="e">
        <f t="shared" si="8"/>
        <v>#REF!</v>
      </c>
      <c r="E279" s="13" t="e">
        <f t="shared" si="9"/>
        <v>#REF!</v>
      </c>
    </row>
    <row r="280" spans="1:5" ht="15">
      <c r="A280" s="39" t="s">
        <v>350</v>
      </c>
      <c r="B280" s="39"/>
      <c r="C280" s="13" t="e">
        <f>+#REF!</f>
        <v>#REF!</v>
      </c>
      <c r="D280" s="13" t="e">
        <f t="shared" si="8"/>
        <v>#REF!</v>
      </c>
      <c r="E280" s="13" t="e">
        <f t="shared" si="9"/>
        <v>#REF!</v>
      </c>
    </row>
    <row r="281" spans="1:5" ht="15">
      <c r="A281" s="39" t="s">
        <v>351</v>
      </c>
      <c r="B281" s="39"/>
      <c r="C281" s="13" t="e">
        <f>+#REF!</f>
        <v>#REF!</v>
      </c>
      <c r="D281" s="13" t="e">
        <f t="shared" si="8"/>
        <v>#REF!</v>
      </c>
      <c r="E281" s="13" t="e">
        <f t="shared" si="9"/>
        <v>#REF!</v>
      </c>
    </row>
    <row r="282" spans="1:5" ht="15">
      <c r="A282" s="39" t="s">
        <v>352</v>
      </c>
      <c r="B282" s="39"/>
      <c r="C282" s="13" t="e">
        <f>+#REF!</f>
        <v>#REF!</v>
      </c>
      <c r="D282" s="13" t="e">
        <f t="shared" si="8"/>
        <v>#REF!</v>
      </c>
      <c r="E282" s="13" t="e">
        <f t="shared" si="9"/>
        <v>#REF!</v>
      </c>
    </row>
    <row r="283" spans="1:5" ht="15">
      <c r="A283" s="39" t="s">
        <v>353</v>
      </c>
      <c r="B283" s="39"/>
      <c r="C283" s="13" t="e">
        <f>+#REF!</f>
        <v>#REF!</v>
      </c>
      <c r="D283" s="13" t="e">
        <f t="shared" si="8"/>
        <v>#REF!</v>
      </c>
      <c r="E283" s="13" t="e">
        <f t="shared" si="9"/>
        <v>#REF!</v>
      </c>
    </row>
    <row r="284" spans="1:5" ht="15">
      <c r="A284" s="39" t="s">
        <v>354</v>
      </c>
      <c r="B284" s="39"/>
      <c r="C284" s="13" t="e">
        <f>+#REF!</f>
        <v>#REF!</v>
      </c>
      <c r="D284" s="13" t="e">
        <f t="shared" si="8"/>
        <v>#REF!</v>
      </c>
      <c r="E284" s="13" t="e">
        <f t="shared" si="9"/>
        <v>#REF!</v>
      </c>
    </row>
    <row r="285" spans="1:5" ht="15">
      <c r="A285" s="39" t="s">
        <v>355</v>
      </c>
      <c r="B285" s="39"/>
      <c r="C285" s="13" t="e">
        <f>+#REF!</f>
        <v>#REF!</v>
      </c>
      <c r="D285" s="13" t="e">
        <f t="shared" si="8"/>
        <v>#REF!</v>
      </c>
      <c r="E285" s="13" t="e">
        <f t="shared" si="9"/>
        <v>#REF!</v>
      </c>
    </row>
    <row r="286" spans="1:5" ht="15">
      <c r="A286" s="39" t="s">
        <v>356</v>
      </c>
      <c r="B286" s="39"/>
      <c r="C286" s="13" t="e">
        <f>+#REF!</f>
        <v>#REF!</v>
      </c>
      <c r="D286" s="13" t="e">
        <f t="shared" si="8"/>
        <v>#REF!</v>
      </c>
      <c r="E286" s="13" t="e">
        <f t="shared" si="9"/>
        <v>#REF!</v>
      </c>
    </row>
    <row r="287" spans="1:5" ht="15">
      <c r="A287" s="39" t="s">
        <v>357</v>
      </c>
      <c r="B287" s="39"/>
      <c r="C287" s="13" t="e">
        <f>+#REF!</f>
        <v>#REF!</v>
      </c>
      <c r="D287" s="13" t="e">
        <f t="shared" si="8"/>
        <v>#REF!</v>
      </c>
      <c r="E287" s="13" t="e">
        <f t="shared" si="9"/>
        <v>#REF!</v>
      </c>
    </row>
    <row r="288" spans="1:5" ht="15">
      <c r="A288" s="39" t="s">
        <v>358</v>
      </c>
      <c r="B288" s="39"/>
      <c r="C288" s="13" t="e">
        <f>+#REF!</f>
        <v>#REF!</v>
      </c>
      <c r="D288" s="13" t="e">
        <f t="shared" si="8"/>
        <v>#REF!</v>
      </c>
      <c r="E288" s="13" t="e">
        <f t="shared" si="9"/>
        <v>#REF!</v>
      </c>
    </row>
    <row r="289" spans="1:5" ht="15">
      <c r="A289" s="39" t="s">
        <v>359</v>
      </c>
      <c r="B289" s="39"/>
      <c r="C289" s="13" t="e">
        <f>+#REF!</f>
        <v>#REF!</v>
      </c>
      <c r="D289" s="13" t="e">
        <f t="shared" si="8"/>
        <v>#REF!</v>
      </c>
      <c r="E289" s="13" t="e">
        <f t="shared" si="9"/>
        <v>#REF!</v>
      </c>
    </row>
    <row r="290" spans="1:5" ht="15">
      <c r="A290" s="39" t="s">
        <v>360</v>
      </c>
      <c r="B290" s="39"/>
      <c r="C290" s="13" t="e">
        <f>+#REF!</f>
        <v>#REF!</v>
      </c>
      <c r="D290" s="13" t="e">
        <f t="shared" si="8"/>
        <v>#REF!</v>
      </c>
      <c r="E290" s="13" t="e">
        <f t="shared" si="9"/>
        <v>#REF!</v>
      </c>
    </row>
    <row r="291" spans="1:5" ht="15">
      <c r="A291" s="39" t="s">
        <v>361</v>
      </c>
      <c r="B291" s="39"/>
      <c r="C291" s="13" t="e">
        <f>+#REF!</f>
        <v>#REF!</v>
      </c>
      <c r="D291" s="13" t="e">
        <f t="shared" si="8"/>
        <v>#REF!</v>
      </c>
      <c r="E291" s="13" t="e">
        <f t="shared" si="9"/>
        <v>#REF!</v>
      </c>
    </row>
    <row r="292" spans="1:5" ht="15">
      <c r="A292" s="39" t="s">
        <v>362</v>
      </c>
      <c r="B292" s="39"/>
      <c r="C292" s="13" t="e">
        <f>+#REF!</f>
        <v>#REF!</v>
      </c>
      <c r="D292" s="13" t="e">
        <f t="shared" si="8"/>
        <v>#REF!</v>
      </c>
      <c r="E292" s="13" t="e">
        <f t="shared" si="9"/>
        <v>#REF!</v>
      </c>
    </row>
    <row r="293" spans="1:5" ht="15">
      <c r="A293" s="39" t="s">
        <v>363</v>
      </c>
      <c r="B293" s="39"/>
      <c r="C293" s="13" t="e">
        <f>+#REF!</f>
        <v>#REF!</v>
      </c>
      <c r="D293" s="13" t="e">
        <f t="shared" si="8"/>
        <v>#REF!</v>
      </c>
      <c r="E293" s="13" t="e">
        <f t="shared" si="9"/>
        <v>#REF!</v>
      </c>
    </row>
    <row r="294" spans="1:5" ht="15">
      <c r="A294" s="39" t="s">
        <v>364</v>
      </c>
      <c r="B294" s="39"/>
      <c r="C294" s="13" t="e">
        <f>+#REF!</f>
        <v>#REF!</v>
      </c>
      <c r="D294" s="13" t="e">
        <f t="shared" si="8"/>
        <v>#REF!</v>
      </c>
      <c r="E294" s="13" t="e">
        <f t="shared" si="9"/>
        <v>#REF!</v>
      </c>
    </row>
    <row r="295" spans="1:5" ht="15">
      <c r="A295" s="39" t="s">
        <v>365</v>
      </c>
      <c r="B295" s="39"/>
      <c r="C295" s="13" t="e">
        <f>+#REF!</f>
        <v>#REF!</v>
      </c>
      <c r="D295" s="13" t="e">
        <f t="shared" si="8"/>
        <v>#REF!</v>
      </c>
      <c r="E295" s="13" t="e">
        <f t="shared" si="9"/>
        <v>#REF!</v>
      </c>
    </row>
    <row r="296" spans="1:5" ht="15">
      <c r="A296" s="39" t="s">
        <v>366</v>
      </c>
      <c r="B296" s="39"/>
      <c r="C296" s="13" t="e">
        <f>+#REF!</f>
        <v>#REF!</v>
      </c>
      <c r="D296" s="13" t="e">
        <f t="shared" si="8"/>
        <v>#REF!</v>
      </c>
      <c r="E296" s="13" t="e">
        <f t="shared" si="9"/>
        <v>#REF!</v>
      </c>
    </row>
    <row r="297" spans="1:5" ht="15">
      <c r="A297" s="39" t="s">
        <v>367</v>
      </c>
      <c r="B297" s="39"/>
      <c r="C297" s="13" t="e">
        <f>+#REF!</f>
        <v>#REF!</v>
      </c>
      <c r="D297" s="13" t="e">
        <f t="shared" si="8"/>
        <v>#REF!</v>
      </c>
      <c r="E297" s="13" t="e">
        <f t="shared" si="9"/>
        <v>#REF!</v>
      </c>
    </row>
    <row r="298" spans="1:5" ht="15">
      <c r="A298" s="39" t="s">
        <v>368</v>
      </c>
      <c r="B298" s="39"/>
      <c r="C298" s="13" t="e">
        <f>+#REF!</f>
        <v>#REF!</v>
      </c>
      <c r="D298" s="13" t="e">
        <f t="shared" si="8"/>
        <v>#REF!</v>
      </c>
      <c r="E298" s="13" t="e">
        <f t="shared" si="9"/>
        <v>#REF!</v>
      </c>
    </row>
    <row r="299" spans="1:5" ht="15">
      <c r="A299" s="39" t="s">
        <v>369</v>
      </c>
      <c r="B299" s="39"/>
      <c r="C299" s="13" t="e">
        <f>+#REF!</f>
        <v>#REF!</v>
      </c>
      <c r="D299" s="13" t="e">
        <f t="shared" si="8"/>
        <v>#REF!</v>
      </c>
      <c r="E299" s="13" t="e">
        <f t="shared" si="9"/>
        <v>#REF!</v>
      </c>
    </row>
    <row r="300" spans="1:5" ht="15">
      <c r="A300" s="39" t="s">
        <v>370</v>
      </c>
      <c r="B300" s="39"/>
      <c r="C300" s="13" t="e">
        <f>+#REF!</f>
        <v>#REF!</v>
      </c>
      <c r="D300" s="13" t="e">
        <f t="shared" si="8"/>
        <v>#REF!</v>
      </c>
      <c r="E300" s="13" t="e">
        <f t="shared" si="9"/>
        <v>#REF!</v>
      </c>
    </row>
    <row r="301" spans="1:5" ht="15">
      <c r="A301" s="39" t="s">
        <v>371</v>
      </c>
      <c r="B301" s="39"/>
      <c r="C301" s="13" t="e">
        <f>+#REF!</f>
        <v>#REF!</v>
      </c>
      <c r="D301" s="13" t="e">
        <f t="shared" si="8"/>
        <v>#REF!</v>
      </c>
      <c r="E301" s="13" t="e">
        <f t="shared" si="9"/>
        <v>#REF!</v>
      </c>
    </row>
    <row r="302" spans="1:5" ht="15">
      <c r="A302" s="39" t="s">
        <v>372</v>
      </c>
      <c r="B302" s="39"/>
      <c r="C302" s="13" t="e">
        <f>+#REF!</f>
        <v>#REF!</v>
      </c>
      <c r="D302" s="13" t="e">
        <f t="shared" si="8"/>
        <v>#REF!</v>
      </c>
      <c r="E302" s="13" t="e">
        <f t="shared" si="9"/>
        <v>#REF!</v>
      </c>
    </row>
    <row r="303" spans="1:5" ht="15">
      <c r="A303" s="39" t="s">
        <v>373</v>
      </c>
      <c r="B303" s="39"/>
      <c r="C303" s="13" t="e">
        <f>+#REF!</f>
        <v>#REF!</v>
      </c>
      <c r="D303" s="13" t="e">
        <f t="shared" si="8"/>
        <v>#REF!</v>
      </c>
      <c r="E303" s="13" t="e">
        <f t="shared" si="9"/>
        <v>#REF!</v>
      </c>
    </row>
    <row r="304" spans="1:5" ht="15">
      <c r="A304" s="39" t="s">
        <v>374</v>
      </c>
      <c r="B304" s="39"/>
      <c r="C304" s="13" t="e">
        <f>+#REF!</f>
        <v>#REF!</v>
      </c>
      <c r="D304" s="13" t="e">
        <f t="shared" si="8"/>
        <v>#REF!</v>
      </c>
      <c r="E304" s="13" t="e">
        <f t="shared" si="9"/>
        <v>#REF!</v>
      </c>
    </row>
    <row r="305" spans="1:5" ht="15">
      <c r="A305" s="39" t="s">
        <v>375</v>
      </c>
      <c r="B305" s="39"/>
      <c r="C305" s="13" t="e">
        <f>+#REF!</f>
        <v>#REF!</v>
      </c>
      <c r="D305" s="13" t="e">
        <f t="shared" si="8"/>
        <v>#REF!</v>
      </c>
      <c r="E305" s="13" t="e">
        <f t="shared" si="9"/>
        <v>#REF!</v>
      </c>
    </row>
    <row r="306" spans="1:5" ht="15">
      <c r="A306" s="39" t="s">
        <v>376</v>
      </c>
      <c r="B306" s="39"/>
      <c r="C306" s="13" t="e">
        <f>+#REF!</f>
        <v>#REF!</v>
      </c>
      <c r="D306" s="13" t="e">
        <f t="shared" si="8"/>
        <v>#REF!</v>
      </c>
      <c r="E306" s="13" t="e">
        <f t="shared" si="9"/>
        <v>#REF!</v>
      </c>
    </row>
    <row r="307" spans="1:5" ht="15">
      <c r="A307" s="39" t="s">
        <v>377</v>
      </c>
      <c r="B307" s="39"/>
      <c r="C307" s="13" t="e">
        <f>+#REF!</f>
        <v>#REF!</v>
      </c>
      <c r="D307" s="13" t="e">
        <f t="shared" si="8"/>
        <v>#REF!</v>
      </c>
      <c r="E307" s="13" t="e">
        <f t="shared" si="9"/>
        <v>#REF!</v>
      </c>
    </row>
    <row r="308" spans="1:5" ht="15">
      <c r="A308" s="39" t="s">
        <v>378</v>
      </c>
      <c r="B308" s="39"/>
      <c r="C308" s="13" t="e">
        <f>+#REF!</f>
        <v>#REF!</v>
      </c>
      <c r="D308" s="13" t="e">
        <f t="shared" si="8"/>
        <v>#REF!</v>
      </c>
      <c r="E308" s="13" t="e">
        <f t="shared" si="9"/>
        <v>#REF!</v>
      </c>
    </row>
    <row r="309" spans="1:5" ht="15">
      <c r="A309" s="39" t="s">
        <v>379</v>
      </c>
      <c r="B309" s="39"/>
      <c r="C309" s="13" t="e">
        <f>+#REF!</f>
        <v>#REF!</v>
      </c>
      <c r="D309" s="13" t="e">
        <f t="shared" si="8"/>
        <v>#REF!</v>
      </c>
      <c r="E309" s="13" t="e">
        <f t="shared" si="9"/>
        <v>#REF!</v>
      </c>
    </row>
    <row r="310" spans="1:5" ht="15">
      <c r="A310" s="39" t="s">
        <v>380</v>
      </c>
      <c r="B310" s="39"/>
      <c r="C310" s="13" t="e">
        <f>+#REF!</f>
        <v>#REF!</v>
      </c>
      <c r="D310" s="13" t="e">
        <f t="shared" si="8"/>
        <v>#REF!</v>
      </c>
      <c r="E310" s="13" t="e">
        <f t="shared" si="9"/>
        <v>#REF!</v>
      </c>
    </row>
    <row r="311" spans="1:5" ht="15">
      <c r="A311" s="39" t="s">
        <v>381</v>
      </c>
      <c r="B311" s="39"/>
      <c r="C311" s="13" t="e">
        <f>+#REF!</f>
        <v>#REF!</v>
      </c>
      <c r="D311" s="13" t="e">
        <f t="shared" si="8"/>
        <v>#REF!</v>
      </c>
      <c r="E311" s="13" t="e">
        <f t="shared" si="9"/>
        <v>#REF!</v>
      </c>
    </row>
    <row r="312" spans="1:5" ht="15">
      <c r="A312" s="39" t="s">
        <v>382</v>
      </c>
      <c r="B312" s="39"/>
      <c r="C312" s="13" t="e">
        <f>+#REF!</f>
        <v>#REF!</v>
      </c>
      <c r="D312" s="13" t="e">
        <f t="shared" si="8"/>
        <v>#REF!</v>
      </c>
      <c r="E312" s="13" t="e">
        <f t="shared" si="9"/>
        <v>#REF!</v>
      </c>
    </row>
    <row r="313" spans="1:5" ht="15">
      <c r="A313" s="39" t="s">
        <v>383</v>
      </c>
      <c r="B313" s="39"/>
      <c r="C313" s="13" t="e">
        <f>+#REF!</f>
        <v>#REF!</v>
      </c>
      <c r="D313" s="13" t="e">
        <f t="shared" si="8"/>
        <v>#REF!</v>
      </c>
      <c r="E313" s="13" t="e">
        <f t="shared" si="9"/>
        <v>#REF!</v>
      </c>
    </row>
    <row r="314" spans="1:5" ht="15">
      <c r="A314" s="39" t="s">
        <v>384</v>
      </c>
      <c r="B314" s="39"/>
      <c r="C314" s="13" t="e">
        <f>+#REF!</f>
        <v>#REF!</v>
      </c>
      <c r="D314" s="13" t="e">
        <f t="shared" si="8"/>
        <v>#REF!</v>
      </c>
      <c r="E314" s="13" t="e">
        <f t="shared" si="9"/>
        <v>#REF!</v>
      </c>
    </row>
    <row r="315" spans="1:5" ht="15">
      <c r="A315" s="39" t="s">
        <v>385</v>
      </c>
      <c r="B315" s="39"/>
      <c r="C315" s="13" t="e">
        <f>+#REF!</f>
        <v>#REF!</v>
      </c>
      <c r="D315" s="13" t="e">
        <f t="shared" si="8"/>
        <v>#REF!</v>
      </c>
      <c r="E315" s="13" t="e">
        <f t="shared" si="9"/>
        <v>#REF!</v>
      </c>
    </row>
    <row r="316" spans="1:5" ht="15">
      <c r="A316" s="39" t="s">
        <v>386</v>
      </c>
      <c r="B316" s="39"/>
      <c r="C316" s="13" t="e">
        <f>+#REF!</f>
        <v>#REF!</v>
      </c>
      <c r="D316" s="13" t="e">
        <f t="shared" si="8"/>
        <v>#REF!</v>
      </c>
      <c r="E316" s="13" t="e">
        <f t="shared" si="9"/>
        <v>#REF!</v>
      </c>
    </row>
    <row r="317" spans="1:5" ht="15">
      <c r="A317" s="39" t="s">
        <v>387</v>
      </c>
      <c r="B317" s="39"/>
      <c r="C317" s="13" t="e">
        <f>+#REF!</f>
        <v>#REF!</v>
      </c>
      <c r="D317" s="13" t="e">
        <f t="shared" si="8"/>
        <v>#REF!</v>
      </c>
      <c r="E317" s="13" t="e">
        <f t="shared" si="9"/>
        <v>#REF!</v>
      </c>
    </row>
    <row r="318" spans="1:5" ht="15">
      <c r="A318" s="39" t="s">
        <v>388</v>
      </c>
      <c r="B318" s="39"/>
      <c r="C318" s="13" t="e">
        <f>+#REF!</f>
        <v>#REF!</v>
      </c>
      <c r="D318" s="13" t="e">
        <f t="shared" si="8"/>
        <v>#REF!</v>
      </c>
      <c r="E318" s="13" t="e">
        <f t="shared" si="9"/>
        <v>#REF!</v>
      </c>
    </row>
    <row r="319" spans="1:5" ht="15">
      <c r="A319" s="39" t="s">
        <v>389</v>
      </c>
      <c r="B319" s="39"/>
      <c r="C319" s="13" t="e">
        <f>+#REF!</f>
        <v>#REF!</v>
      </c>
      <c r="D319" s="13" t="e">
        <f t="shared" si="8"/>
        <v>#REF!</v>
      </c>
      <c r="E319" s="13" t="e">
        <f t="shared" si="9"/>
        <v>#REF!</v>
      </c>
    </row>
    <row r="320" spans="1:5" ht="15">
      <c r="A320" s="39" t="s">
        <v>390</v>
      </c>
      <c r="B320" s="39"/>
      <c r="C320" s="13" t="e">
        <f>+#REF!</f>
        <v>#REF!</v>
      </c>
      <c r="D320" s="13" t="e">
        <f t="shared" si="8"/>
        <v>#REF!</v>
      </c>
      <c r="E320" s="13" t="e">
        <f t="shared" si="9"/>
        <v>#REF!</v>
      </c>
    </row>
    <row r="321" spans="1:5" ht="15">
      <c r="A321" s="39" t="s">
        <v>391</v>
      </c>
      <c r="B321" s="39"/>
      <c r="C321" s="13" t="e">
        <f>+#REF!</f>
        <v>#REF!</v>
      </c>
      <c r="D321" s="13" t="e">
        <f t="shared" si="8"/>
        <v>#REF!</v>
      </c>
      <c r="E321" s="13" t="e">
        <f t="shared" si="9"/>
        <v>#REF!</v>
      </c>
    </row>
    <row r="322" spans="1:5" ht="15">
      <c r="A322" s="39" t="s">
        <v>392</v>
      </c>
      <c r="B322" s="39"/>
      <c r="C322" s="13" t="e">
        <f>+#REF!</f>
        <v>#REF!</v>
      </c>
      <c r="D322" s="13" t="e">
        <f t="shared" si="8"/>
        <v>#REF!</v>
      </c>
      <c r="E322" s="13" t="e">
        <f t="shared" si="9"/>
        <v>#REF!</v>
      </c>
    </row>
    <row r="323" spans="1:5" ht="15">
      <c r="A323" s="39" t="s">
        <v>393</v>
      </c>
      <c r="B323" s="39"/>
      <c r="C323" s="13" t="e">
        <f>+#REF!</f>
        <v>#REF!</v>
      </c>
      <c r="D323" s="13" t="e">
        <f aca="true" t="shared" si="10" ref="D323:D387">IF(C323&lt;&gt;"No declarado",MID(C323,1,100),"")</f>
        <v>#REF!</v>
      </c>
      <c r="E323" s="13" t="e">
        <f aca="true" t="shared" si="11" ref="E323:E386">IF(C323="No declarado","")</f>
        <v>#REF!</v>
      </c>
    </row>
    <row r="324" spans="1:5" ht="15">
      <c r="A324" s="39" t="s">
        <v>394</v>
      </c>
      <c r="B324" s="39"/>
      <c r="C324" s="13" t="e">
        <f>+#REF!</f>
        <v>#REF!</v>
      </c>
      <c r="D324" s="13" t="e">
        <f t="shared" si="10"/>
        <v>#REF!</v>
      </c>
      <c r="E324" s="13" t="e">
        <f t="shared" si="11"/>
        <v>#REF!</v>
      </c>
    </row>
    <row r="325" spans="1:5" ht="15">
      <c r="A325" s="39" t="s">
        <v>395</v>
      </c>
      <c r="B325" s="39"/>
      <c r="C325" s="13" t="e">
        <f>+#REF!</f>
        <v>#REF!</v>
      </c>
      <c r="D325" s="13" t="e">
        <f t="shared" si="10"/>
        <v>#REF!</v>
      </c>
      <c r="E325" s="13" t="e">
        <f t="shared" si="11"/>
        <v>#REF!</v>
      </c>
    </row>
    <row r="326" spans="1:5" ht="15">
      <c r="A326" s="39" t="s">
        <v>396</v>
      </c>
      <c r="B326" s="39"/>
      <c r="C326" s="13" t="e">
        <f>+#REF!</f>
        <v>#REF!</v>
      </c>
      <c r="D326" s="13" t="e">
        <f t="shared" si="10"/>
        <v>#REF!</v>
      </c>
      <c r="E326" s="13" t="e">
        <f t="shared" si="11"/>
        <v>#REF!</v>
      </c>
    </row>
    <row r="327" spans="1:5" ht="15">
      <c r="A327" s="39" t="s">
        <v>397</v>
      </c>
      <c r="B327" s="39"/>
      <c r="C327" s="13" t="e">
        <f>+#REF!</f>
        <v>#REF!</v>
      </c>
      <c r="D327" s="13" t="e">
        <f t="shared" si="10"/>
        <v>#REF!</v>
      </c>
      <c r="E327" s="13" t="e">
        <f t="shared" si="11"/>
        <v>#REF!</v>
      </c>
    </row>
    <row r="328" spans="1:5" ht="15">
      <c r="A328" s="39" t="s">
        <v>398</v>
      </c>
      <c r="B328" s="39"/>
      <c r="C328" s="13" t="e">
        <f>+#REF!</f>
        <v>#REF!</v>
      </c>
      <c r="D328" s="13" t="e">
        <f t="shared" si="10"/>
        <v>#REF!</v>
      </c>
      <c r="E328" s="13" t="e">
        <f t="shared" si="11"/>
        <v>#REF!</v>
      </c>
    </row>
    <row r="329" spans="1:5" ht="15">
      <c r="A329" s="39" t="s">
        <v>399</v>
      </c>
      <c r="B329" s="39"/>
      <c r="C329" s="13" t="e">
        <f>+#REF!</f>
        <v>#REF!</v>
      </c>
      <c r="D329" s="13" t="e">
        <f t="shared" si="10"/>
        <v>#REF!</v>
      </c>
      <c r="E329" s="13" t="e">
        <f t="shared" si="11"/>
        <v>#REF!</v>
      </c>
    </row>
    <row r="330" spans="1:5" ht="15">
      <c r="A330" s="39" t="s">
        <v>400</v>
      </c>
      <c r="B330" s="39"/>
      <c r="C330" s="13" t="e">
        <f>+#REF!</f>
        <v>#REF!</v>
      </c>
      <c r="D330" s="13" t="e">
        <f t="shared" si="10"/>
        <v>#REF!</v>
      </c>
      <c r="E330" s="13" t="e">
        <f t="shared" si="11"/>
        <v>#REF!</v>
      </c>
    </row>
    <row r="331" spans="1:5" ht="15">
      <c r="A331" s="39" t="s">
        <v>401</v>
      </c>
      <c r="B331" s="39"/>
      <c r="C331" s="13" t="e">
        <f>+#REF!</f>
        <v>#REF!</v>
      </c>
      <c r="D331" s="13" t="e">
        <f t="shared" si="10"/>
        <v>#REF!</v>
      </c>
      <c r="E331" s="13" t="e">
        <f t="shared" si="11"/>
        <v>#REF!</v>
      </c>
    </row>
    <row r="332" spans="1:5" ht="15">
      <c r="A332" s="39" t="s">
        <v>402</v>
      </c>
      <c r="B332" s="39"/>
      <c r="C332" s="13" t="e">
        <f>+#REF!</f>
        <v>#REF!</v>
      </c>
      <c r="D332" s="13" t="e">
        <f t="shared" si="10"/>
        <v>#REF!</v>
      </c>
      <c r="E332" s="13" t="e">
        <f t="shared" si="11"/>
        <v>#REF!</v>
      </c>
    </row>
    <row r="333" spans="1:5" ht="15">
      <c r="A333" s="39" t="s">
        <v>403</v>
      </c>
      <c r="B333" s="39"/>
      <c r="C333" s="13" t="e">
        <f>+#REF!</f>
        <v>#REF!</v>
      </c>
      <c r="D333" s="13" t="e">
        <f t="shared" si="10"/>
        <v>#REF!</v>
      </c>
      <c r="E333" s="13" t="e">
        <f t="shared" si="11"/>
        <v>#REF!</v>
      </c>
    </row>
    <row r="334" spans="1:5" ht="15">
      <c r="A334" s="39" t="s">
        <v>404</v>
      </c>
      <c r="B334" s="39"/>
      <c r="C334" s="13" t="e">
        <f>+#REF!</f>
        <v>#REF!</v>
      </c>
      <c r="D334" s="13" t="e">
        <f t="shared" si="10"/>
        <v>#REF!</v>
      </c>
      <c r="E334" s="13" t="e">
        <f t="shared" si="11"/>
        <v>#REF!</v>
      </c>
    </row>
    <row r="335" spans="1:5" ht="15">
      <c r="A335" s="39" t="s">
        <v>405</v>
      </c>
      <c r="B335" s="39"/>
      <c r="C335" s="13" t="e">
        <f>+#REF!</f>
        <v>#REF!</v>
      </c>
      <c r="D335" s="13" t="e">
        <f t="shared" si="10"/>
        <v>#REF!</v>
      </c>
      <c r="E335" s="13" t="e">
        <f t="shared" si="11"/>
        <v>#REF!</v>
      </c>
    </row>
    <row r="336" spans="1:5" ht="15">
      <c r="A336" s="39" t="s">
        <v>406</v>
      </c>
      <c r="B336" s="39"/>
      <c r="C336" s="13" t="e">
        <f>+#REF!</f>
        <v>#REF!</v>
      </c>
      <c r="D336" s="13" t="e">
        <f t="shared" si="10"/>
        <v>#REF!</v>
      </c>
      <c r="E336" s="13" t="e">
        <f t="shared" si="11"/>
        <v>#REF!</v>
      </c>
    </row>
    <row r="337" spans="1:5" ht="15">
      <c r="A337" s="39" t="s">
        <v>407</v>
      </c>
      <c r="B337" s="39"/>
      <c r="C337" s="13" t="e">
        <f>+#REF!</f>
        <v>#REF!</v>
      </c>
      <c r="D337" s="13" t="e">
        <f t="shared" si="10"/>
        <v>#REF!</v>
      </c>
      <c r="E337" s="13" t="e">
        <f t="shared" si="11"/>
        <v>#REF!</v>
      </c>
    </row>
    <row r="338" spans="1:5" ht="15">
      <c r="A338" s="39" t="s">
        <v>408</v>
      </c>
      <c r="B338" s="39"/>
      <c r="C338" s="13" t="e">
        <f>+#REF!</f>
        <v>#REF!</v>
      </c>
      <c r="D338" s="13" t="e">
        <f t="shared" si="10"/>
        <v>#REF!</v>
      </c>
      <c r="E338" s="13" t="e">
        <f t="shared" si="11"/>
        <v>#REF!</v>
      </c>
    </row>
    <row r="339" spans="1:5" ht="15">
      <c r="A339" s="39" t="s">
        <v>409</v>
      </c>
      <c r="B339" s="39"/>
      <c r="C339" s="13" t="e">
        <f>+#REF!</f>
        <v>#REF!</v>
      </c>
      <c r="D339" s="13" t="e">
        <f t="shared" si="10"/>
        <v>#REF!</v>
      </c>
      <c r="E339" s="13" t="e">
        <f t="shared" si="11"/>
        <v>#REF!</v>
      </c>
    </row>
    <row r="340" spans="1:5" ht="15">
      <c r="A340" s="39" t="s">
        <v>410</v>
      </c>
      <c r="B340" s="39"/>
      <c r="C340" s="13" t="e">
        <f>+#REF!</f>
        <v>#REF!</v>
      </c>
      <c r="D340" s="13" t="e">
        <f t="shared" si="10"/>
        <v>#REF!</v>
      </c>
      <c r="E340" s="13" t="e">
        <f t="shared" si="11"/>
        <v>#REF!</v>
      </c>
    </row>
    <row r="341" spans="1:5" ht="15">
      <c r="A341" s="39" t="s">
        <v>411</v>
      </c>
      <c r="B341" s="39"/>
      <c r="C341" s="13" t="e">
        <f>+#REF!</f>
        <v>#REF!</v>
      </c>
      <c r="D341" s="13" t="e">
        <f t="shared" si="10"/>
        <v>#REF!</v>
      </c>
      <c r="E341" s="13" t="e">
        <f t="shared" si="11"/>
        <v>#REF!</v>
      </c>
    </row>
    <row r="342" spans="1:5" ht="15">
      <c r="A342" s="39" t="s">
        <v>412</v>
      </c>
      <c r="B342" s="39"/>
      <c r="C342" s="13" t="e">
        <f>+#REF!</f>
        <v>#REF!</v>
      </c>
      <c r="D342" s="13" t="e">
        <f t="shared" si="10"/>
        <v>#REF!</v>
      </c>
      <c r="E342" s="13" t="e">
        <f t="shared" si="11"/>
        <v>#REF!</v>
      </c>
    </row>
    <row r="343" spans="1:5" ht="15">
      <c r="A343" s="39" t="s">
        <v>413</v>
      </c>
      <c r="B343" s="39"/>
      <c r="C343" s="13" t="e">
        <f>+#REF!</f>
        <v>#REF!</v>
      </c>
      <c r="D343" s="13" t="e">
        <f t="shared" si="10"/>
        <v>#REF!</v>
      </c>
      <c r="E343" s="13" t="e">
        <f t="shared" si="11"/>
        <v>#REF!</v>
      </c>
    </row>
    <row r="344" spans="1:5" ht="15">
      <c r="A344" s="39" t="s">
        <v>414</v>
      </c>
      <c r="B344" s="39"/>
      <c r="C344" s="13" t="e">
        <f>+#REF!</f>
        <v>#REF!</v>
      </c>
      <c r="D344" s="13" t="e">
        <f t="shared" si="10"/>
        <v>#REF!</v>
      </c>
      <c r="E344" s="13" t="e">
        <f t="shared" si="11"/>
        <v>#REF!</v>
      </c>
    </row>
    <row r="345" spans="1:5" ht="15">
      <c r="A345" s="39" t="s">
        <v>415</v>
      </c>
      <c r="B345" s="39"/>
      <c r="C345" s="13" t="e">
        <f>+#REF!</f>
        <v>#REF!</v>
      </c>
      <c r="D345" s="13" t="e">
        <f t="shared" si="10"/>
        <v>#REF!</v>
      </c>
      <c r="E345" s="13" t="e">
        <f t="shared" si="11"/>
        <v>#REF!</v>
      </c>
    </row>
    <row r="346" spans="1:5" ht="15">
      <c r="A346" s="39" t="s">
        <v>416</v>
      </c>
      <c r="B346" s="39"/>
      <c r="C346" s="13" t="e">
        <f>+#REF!</f>
        <v>#REF!</v>
      </c>
      <c r="D346" s="13" t="e">
        <f t="shared" si="10"/>
        <v>#REF!</v>
      </c>
      <c r="E346" s="13" t="e">
        <f t="shared" si="11"/>
        <v>#REF!</v>
      </c>
    </row>
    <row r="347" spans="1:5" ht="15">
      <c r="A347" s="39" t="s">
        <v>417</v>
      </c>
      <c r="B347" s="39"/>
      <c r="C347" s="13" t="e">
        <f>+#REF!</f>
        <v>#REF!</v>
      </c>
      <c r="D347" s="13" t="e">
        <f t="shared" si="10"/>
        <v>#REF!</v>
      </c>
      <c r="E347" s="13" t="e">
        <f t="shared" si="11"/>
        <v>#REF!</v>
      </c>
    </row>
    <row r="348" spans="1:5" ht="15">
      <c r="A348" s="39" t="s">
        <v>418</v>
      </c>
      <c r="B348" s="39"/>
      <c r="C348" s="13" t="e">
        <f>+#REF!</f>
        <v>#REF!</v>
      </c>
      <c r="D348" s="13" t="e">
        <f t="shared" si="10"/>
        <v>#REF!</v>
      </c>
      <c r="E348" s="13" t="e">
        <f t="shared" si="11"/>
        <v>#REF!</v>
      </c>
    </row>
    <row r="349" spans="1:5" ht="15">
      <c r="A349" s="39" t="s">
        <v>419</v>
      </c>
      <c r="B349" s="39"/>
      <c r="C349" s="13" t="e">
        <f>+#REF!</f>
        <v>#REF!</v>
      </c>
      <c r="D349" s="13" t="e">
        <f t="shared" si="10"/>
        <v>#REF!</v>
      </c>
      <c r="E349" s="13" t="e">
        <f t="shared" si="11"/>
        <v>#REF!</v>
      </c>
    </row>
    <row r="350" spans="1:5" ht="15">
      <c r="A350" s="39" t="s">
        <v>420</v>
      </c>
      <c r="B350" s="39"/>
      <c r="C350" s="13" t="e">
        <f>+#REF!</f>
        <v>#REF!</v>
      </c>
      <c r="D350" s="13" t="e">
        <f t="shared" si="10"/>
        <v>#REF!</v>
      </c>
      <c r="E350" s="13" t="e">
        <f t="shared" si="11"/>
        <v>#REF!</v>
      </c>
    </row>
    <row r="351" spans="1:5" ht="15">
      <c r="A351" s="39" t="s">
        <v>421</v>
      </c>
      <c r="B351" s="39"/>
      <c r="C351" s="13" t="e">
        <f>+#REF!</f>
        <v>#REF!</v>
      </c>
      <c r="D351" s="13" t="e">
        <f t="shared" si="10"/>
        <v>#REF!</v>
      </c>
      <c r="E351" s="13" t="e">
        <f t="shared" si="11"/>
        <v>#REF!</v>
      </c>
    </row>
    <row r="352" spans="1:5" ht="15">
      <c r="A352" s="39" t="s">
        <v>422</v>
      </c>
      <c r="B352" s="39"/>
      <c r="C352" s="13" t="e">
        <f>+#REF!</f>
        <v>#REF!</v>
      </c>
      <c r="D352" s="13" t="e">
        <f t="shared" si="10"/>
        <v>#REF!</v>
      </c>
      <c r="E352" s="13" t="e">
        <f t="shared" si="11"/>
        <v>#REF!</v>
      </c>
    </row>
    <row r="353" spans="1:5" ht="15">
      <c r="A353" s="39" t="s">
        <v>423</v>
      </c>
      <c r="B353" s="39"/>
      <c r="C353" s="13" t="e">
        <f>+#REF!</f>
        <v>#REF!</v>
      </c>
      <c r="D353" s="13" t="e">
        <f t="shared" si="10"/>
        <v>#REF!</v>
      </c>
      <c r="E353" s="13" t="e">
        <f t="shared" si="11"/>
        <v>#REF!</v>
      </c>
    </row>
    <row r="354" spans="1:5" ht="15">
      <c r="A354" s="39" t="s">
        <v>424</v>
      </c>
      <c r="B354" s="39"/>
      <c r="C354" s="13" t="e">
        <f>+#REF!</f>
        <v>#REF!</v>
      </c>
      <c r="D354" s="13" t="e">
        <f t="shared" si="10"/>
        <v>#REF!</v>
      </c>
      <c r="E354" s="13" t="e">
        <f t="shared" si="11"/>
        <v>#REF!</v>
      </c>
    </row>
    <row r="355" spans="1:5" ht="15">
      <c r="A355" s="39" t="s">
        <v>425</v>
      </c>
      <c r="B355" s="39"/>
      <c r="C355" s="13" t="e">
        <f>+#REF!</f>
        <v>#REF!</v>
      </c>
      <c r="D355" s="13" t="e">
        <f t="shared" si="10"/>
        <v>#REF!</v>
      </c>
      <c r="E355" s="13" t="e">
        <f t="shared" si="11"/>
        <v>#REF!</v>
      </c>
    </row>
    <row r="356" spans="1:5" ht="15">
      <c r="A356" s="39" t="s">
        <v>426</v>
      </c>
      <c r="B356" s="39"/>
      <c r="C356" s="13" t="e">
        <f>+#REF!</f>
        <v>#REF!</v>
      </c>
      <c r="D356" s="13" t="e">
        <f t="shared" si="10"/>
        <v>#REF!</v>
      </c>
      <c r="E356" s="13" t="e">
        <f t="shared" si="11"/>
        <v>#REF!</v>
      </c>
    </row>
    <row r="357" spans="1:5" ht="15">
      <c r="A357" s="39" t="s">
        <v>427</v>
      </c>
      <c r="B357" s="39"/>
      <c r="C357" s="13" t="e">
        <f>+#REF!</f>
        <v>#REF!</v>
      </c>
      <c r="D357" s="13" t="e">
        <f t="shared" si="10"/>
        <v>#REF!</v>
      </c>
      <c r="E357" s="13" t="e">
        <f t="shared" si="11"/>
        <v>#REF!</v>
      </c>
    </row>
    <row r="358" spans="1:5" ht="15">
      <c r="A358" s="39" t="s">
        <v>428</v>
      </c>
      <c r="B358" s="39"/>
      <c r="C358" s="13" t="e">
        <f>+#REF!</f>
        <v>#REF!</v>
      </c>
      <c r="D358" s="13" t="e">
        <f t="shared" si="10"/>
        <v>#REF!</v>
      </c>
      <c r="E358" s="13" t="e">
        <f t="shared" si="11"/>
        <v>#REF!</v>
      </c>
    </row>
    <row r="359" spans="1:5" ht="15">
      <c r="A359" s="39" t="s">
        <v>429</v>
      </c>
      <c r="B359" s="39"/>
      <c r="C359" s="13" t="e">
        <f>+#REF!</f>
        <v>#REF!</v>
      </c>
      <c r="D359" s="13" t="e">
        <f t="shared" si="10"/>
        <v>#REF!</v>
      </c>
      <c r="E359" s="13" t="e">
        <f t="shared" si="11"/>
        <v>#REF!</v>
      </c>
    </row>
    <row r="360" spans="1:5" ht="15">
      <c r="A360" s="39" t="s">
        <v>430</v>
      </c>
      <c r="B360" s="39"/>
      <c r="C360" s="13" t="e">
        <f>+#REF!</f>
        <v>#REF!</v>
      </c>
      <c r="D360" s="13" t="e">
        <f t="shared" si="10"/>
        <v>#REF!</v>
      </c>
      <c r="E360" s="13" t="e">
        <f t="shared" si="11"/>
        <v>#REF!</v>
      </c>
    </row>
    <row r="361" spans="1:5" ht="15">
      <c r="A361" s="39" t="s">
        <v>431</v>
      </c>
      <c r="B361" s="39"/>
      <c r="C361" s="13" t="e">
        <f>+#REF!</f>
        <v>#REF!</v>
      </c>
      <c r="D361" s="13" t="e">
        <f t="shared" si="10"/>
        <v>#REF!</v>
      </c>
      <c r="E361" s="13" t="e">
        <f t="shared" si="11"/>
        <v>#REF!</v>
      </c>
    </row>
    <row r="362" spans="1:5" ht="15">
      <c r="A362" s="39" t="s">
        <v>129</v>
      </c>
      <c r="B362" s="39"/>
      <c r="C362" s="13" t="e">
        <f>+#REF!</f>
        <v>#REF!</v>
      </c>
      <c r="D362" s="13" t="e">
        <f t="shared" si="10"/>
        <v>#REF!</v>
      </c>
      <c r="E362" s="13" t="e">
        <f t="shared" si="11"/>
        <v>#REF!</v>
      </c>
    </row>
    <row r="363" spans="1:5" ht="15">
      <c r="A363" s="39" t="s">
        <v>130</v>
      </c>
      <c r="B363" s="39"/>
      <c r="C363" s="13" t="e">
        <f>+#REF!</f>
        <v>#REF!</v>
      </c>
      <c r="D363" s="13" t="e">
        <f t="shared" si="10"/>
        <v>#REF!</v>
      </c>
      <c r="E363" s="13" t="e">
        <f t="shared" si="11"/>
        <v>#REF!</v>
      </c>
    </row>
    <row r="364" spans="1:5" ht="15">
      <c r="A364" s="39" t="s">
        <v>131</v>
      </c>
      <c r="B364" s="39"/>
      <c r="C364" s="13" t="e">
        <f>+#REF!</f>
        <v>#REF!</v>
      </c>
      <c r="D364" s="13" t="e">
        <f t="shared" si="10"/>
        <v>#REF!</v>
      </c>
      <c r="E364" s="13" t="e">
        <f t="shared" si="11"/>
        <v>#REF!</v>
      </c>
    </row>
    <row r="365" spans="1:5" ht="15">
      <c r="A365" s="39" t="s">
        <v>132</v>
      </c>
      <c r="B365" s="39"/>
      <c r="C365" s="13" t="e">
        <f>+#REF!</f>
        <v>#REF!</v>
      </c>
      <c r="D365" s="13" t="e">
        <f t="shared" si="10"/>
        <v>#REF!</v>
      </c>
      <c r="E365" s="13" t="e">
        <f t="shared" si="11"/>
        <v>#REF!</v>
      </c>
    </row>
    <row r="366" spans="1:5" ht="15">
      <c r="A366" s="39" t="s">
        <v>133</v>
      </c>
      <c r="B366" s="39"/>
      <c r="C366" s="13" t="e">
        <f>+#REF!</f>
        <v>#REF!</v>
      </c>
      <c r="D366" s="13" t="e">
        <f t="shared" si="10"/>
        <v>#REF!</v>
      </c>
      <c r="E366" s="13" t="e">
        <f t="shared" si="11"/>
        <v>#REF!</v>
      </c>
    </row>
    <row r="367" spans="1:5" ht="15">
      <c r="A367" s="39" t="s">
        <v>134</v>
      </c>
      <c r="B367" s="39"/>
      <c r="C367" s="13" t="e">
        <f>+#REF!</f>
        <v>#REF!</v>
      </c>
      <c r="D367" s="13" t="e">
        <f t="shared" si="10"/>
        <v>#REF!</v>
      </c>
      <c r="E367" s="13" t="e">
        <f t="shared" si="11"/>
        <v>#REF!</v>
      </c>
    </row>
    <row r="368" spans="1:5" ht="15">
      <c r="A368" s="39" t="s">
        <v>135</v>
      </c>
      <c r="B368" s="39"/>
      <c r="C368" s="13" t="e">
        <f>+#REF!</f>
        <v>#REF!</v>
      </c>
      <c r="D368" s="13" t="e">
        <f t="shared" si="10"/>
        <v>#REF!</v>
      </c>
      <c r="E368" s="13" t="e">
        <f t="shared" si="11"/>
        <v>#REF!</v>
      </c>
    </row>
    <row r="369" spans="1:5" ht="15">
      <c r="A369" s="39" t="s">
        <v>136</v>
      </c>
      <c r="B369" s="39"/>
      <c r="C369" s="13" t="e">
        <f>+#REF!</f>
        <v>#REF!</v>
      </c>
      <c r="D369" s="13" t="e">
        <f t="shared" si="10"/>
        <v>#REF!</v>
      </c>
      <c r="E369" s="13" t="e">
        <f t="shared" si="11"/>
        <v>#REF!</v>
      </c>
    </row>
    <row r="370" spans="1:5" ht="15">
      <c r="A370" s="39" t="s">
        <v>137</v>
      </c>
      <c r="B370" s="39"/>
      <c r="C370" s="13" t="e">
        <f>+#REF!</f>
        <v>#REF!</v>
      </c>
      <c r="D370" s="13"/>
      <c r="E370" s="13" t="e">
        <f t="shared" si="11"/>
        <v>#REF!</v>
      </c>
    </row>
    <row r="371" spans="1:5" ht="15">
      <c r="A371" s="39" t="s">
        <v>139</v>
      </c>
      <c r="B371" s="39"/>
      <c r="C371" s="13" t="e">
        <f>+#REF!</f>
        <v>#REF!</v>
      </c>
      <c r="D371" s="13" t="e">
        <f t="shared" si="10"/>
        <v>#REF!</v>
      </c>
      <c r="E371" s="13" t="e">
        <f t="shared" si="11"/>
        <v>#REF!</v>
      </c>
    </row>
    <row r="372" spans="1:5" ht="15">
      <c r="A372" s="39" t="s">
        <v>140</v>
      </c>
      <c r="B372" s="39"/>
      <c r="C372" s="13" t="e">
        <f>+#REF!</f>
        <v>#REF!</v>
      </c>
      <c r="D372" s="13" t="e">
        <f t="shared" si="10"/>
        <v>#REF!</v>
      </c>
      <c r="E372" s="13" t="e">
        <f t="shared" si="11"/>
        <v>#REF!</v>
      </c>
    </row>
    <row r="373" spans="1:5" ht="15">
      <c r="A373" s="39" t="s">
        <v>141</v>
      </c>
      <c r="B373" s="39"/>
      <c r="C373" s="13" t="e">
        <f>+#REF!</f>
        <v>#REF!</v>
      </c>
      <c r="D373" s="13" t="e">
        <f t="shared" si="10"/>
        <v>#REF!</v>
      </c>
      <c r="E373" s="13" t="e">
        <f t="shared" si="11"/>
        <v>#REF!</v>
      </c>
    </row>
    <row r="374" spans="1:5" ht="15">
      <c r="A374" s="39" t="s">
        <v>434</v>
      </c>
      <c r="B374" s="39"/>
      <c r="C374" s="13" t="e">
        <f>+#REF!</f>
        <v>#REF!</v>
      </c>
      <c r="D374" s="13" t="e">
        <f t="shared" si="10"/>
        <v>#REF!</v>
      </c>
      <c r="E374" s="13" t="e">
        <f t="shared" si="11"/>
        <v>#REF!</v>
      </c>
    </row>
    <row r="375" spans="1:5" ht="15">
      <c r="A375" s="39" t="s">
        <v>435</v>
      </c>
      <c r="B375" s="39"/>
      <c r="C375" s="13" t="e">
        <f>+#REF!</f>
        <v>#REF!</v>
      </c>
      <c r="D375" s="13" t="e">
        <f t="shared" si="10"/>
        <v>#REF!</v>
      </c>
      <c r="E375" s="13" t="e">
        <f t="shared" si="11"/>
        <v>#REF!</v>
      </c>
    </row>
    <row r="376" spans="1:5" ht="15">
      <c r="A376" s="39" t="s">
        <v>436</v>
      </c>
      <c r="B376" s="39"/>
      <c r="C376" s="13" t="e">
        <f>+#REF!</f>
        <v>#REF!</v>
      </c>
      <c r="D376" s="13" t="e">
        <f t="shared" si="10"/>
        <v>#REF!</v>
      </c>
      <c r="E376" s="13" t="e">
        <f t="shared" si="11"/>
        <v>#REF!</v>
      </c>
    </row>
    <row r="377" spans="1:5" ht="15">
      <c r="A377" s="39" t="s">
        <v>519</v>
      </c>
      <c r="B377" s="39"/>
      <c r="C377" s="13" t="e">
        <f>+#REF!</f>
        <v>#REF!</v>
      </c>
      <c r="D377" s="13" t="e">
        <f t="shared" si="10"/>
        <v>#REF!</v>
      </c>
      <c r="E377" s="13" t="e">
        <f t="shared" si="11"/>
        <v>#REF!</v>
      </c>
    </row>
    <row r="378" spans="1:5" ht="15">
      <c r="A378" s="39" t="s">
        <v>520</v>
      </c>
      <c r="B378" s="39"/>
      <c r="C378" s="13" t="e">
        <f>+#REF!</f>
        <v>#REF!</v>
      </c>
      <c r="D378" s="13" t="e">
        <f t="shared" si="10"/>
        <v>#REF!</v>
      </c>
      <c r="E378" s="13" t="e">
        <f t="shared" si="11"/>
        <v>#REF!</v>
      </c>
    </row>
    <row r="379" spans="1:5" ht="15">
      <c r="A379" s="39" t="s">
        <v>521</v>
      </c>
      <c r="B379" s="39"/>
      <c r="C379" s="13" t="e">
        <f>+#REF!</f>
        <v>#REF!</v>
      </c>
      <c r="D379" s="13" t="e">
        <f t="shared" si="10"/>
        <v>#REF!</v>
      </c>
      <c r="E379" s="13" t="e">
        <f t="shared" si="11"/>
        <v>#REF!</v>
      </c>
    </row>
    <row r="380" spans="1:5" ht="15">
      <c r="A380" s="39" t="s">
        <v>522</v>
      </c>
      <c r="B380" s="39"/>
      <c r="C380" s="13" t="e">
        <f>+#REF!</f>
        <v>#REF!</v>
      </c>
      <c r="D380" s="13" t="e">
        <f t="shared" si="10"/>
        <v>#REF!</v>
      </c>
      <c r="E380" s="13" t="e">
        <f t="shared" si="11"/>
        <v>#REF!</v>
      </c>
    </row>
    <row r="381" spans="1:5" ht="15">
      <c r="A381" s="39" t="s">
        <v>138</v>
      </c>
      <c r="B381" s="39"/>
      <c r="C381" s="13" t="e">
        <f>+#REF!</f>
        <v>#REF!</v>
      </c>
      <c r="D381" s="13" t="e">
        <f t="shared" si="10"/>
        <v>#REF!</v>
      </c>
      <c r="E381" s="13" t="e">
        <f t="shared" si="11"/>
        <v>#REF!</v>
      </c>
    </row>
    <row r="382" spans="1:5" ht="15">
      <c r="A382" s="39" t="s">
        <v>523</v>
      </c>
      <c r="B382" s="39"/>
      <c r="C382" s="13" t="e">
        <f>+#REF!</f>
        <v>#REF!</v>
      </c>
      <c r="D382" s="13" t="e">
        <f t="shared" si="10"/>
        <v>#REF!</v>
      </c>
      <c r="E382" s="13" t="e">
        <f t="shared" si="11"/>
        <v>#REF!</v>
      </c>
    </row>
    <row r="383" spans="1:5" ht="15">
      <c r="A383" s="39" t="s">
        <v>437</v>
      </c>
      <c r="B383" s="39"/>
      <c r="C383" s="13" t="e">
        <f>+#REF!</f>
        <v>#REF!</v>
      </c>
      <c r="D383" s="13" t="e">
        <f t="shared" si="10"/>
        <v>#REF!</v>
      </c>
      <c r="E383" s="13" t="e">
        <f t="shared" si="11"/>
        <v>#REF!</v>
      </c>
    </row>
    <row r="384" spans="1:5" ht="15">
      <c r="A384" s="39">
        <v>5.1</v>
      </c>
      <c r="B384" s="39"/>
      <c r="C384" s="13" t="e">
        <f>+#REF!</f>
        <v>#REF!</v>
      </c>
      <c r="D384" s="13" t="e">
        <f t="shared" si="10"/>
        <v>#REF!</v>
      </c>
      <c r="E384" s="13" t="e">
        <f t="shared" si="11"/>
        <v>#REF!</v>
      </c>
    </row>
    <row r="385" spans="1:5" ht="18" customHeight="1">
      <c r="A385" s="39" t="s">
        <v>142</v>
      </c>
      <c r="B385" s="39"/>
      <c r="C385" s="13" t="e">
        <f>+#REF!</f>
        <v>#REF!</v>
      </c>
      <c r="D385" s="13" t="e">
        <f t="shared" si="10"/>
        <v>#REF!</v>
      </c>
      <c r="E385" s="13" t="e">
        <f t="shared" si="11"/>
        <v>#REF!</v>
      </c>
    </row>
    <row r="386" spans="1:5" ht="15">
      <c r="A386" s="39" t="s">
        <v>143</v>
      </c>
      <c r="B386" s="39"/>
      <c r="C386" s="13" t="e">
        <f>+#REF!</f>
        <v>#REF!</v>
      </c>
      <c r="D386" s="13" t="e">
        <f t="shared" si="10"/>
        <v>#REF!</v>
      </c>
      <c r="E386" s="13" t="e">
        <f t="shared" si="11"/>
        <v>#REF!</v>
      </c>
    </row>
    <row r="387" spans="1:5" ht="15">
      <c r="A387" s="39" t="s">
        <v>439</v>
      </c>
      <c r="B387" s="39"/>
      <c r="C387" s="13" t="e">
        <f>+#REF!</f>
        <v>#REF!</v>
      </c>
      <c r="D387" s="13" t="e">
        <f t="shared" si="10"/>
        <v>#REF!</v>
      </c>
      <c r="E387" s="13" t="e">
        <f aca="true" t="shared" si="12" ref="E387:E399">IF(C387="No declarado","")</f>
        <v>#REF!</v>
      </c>
    </row>
    <row r="388" spans="1:5" ht="15">
      <c r="A388" s="39" t="s">
        <v>449</v>
      </c>
      <c r="B388" s="39"/>
      <c r="C388" s="13" t="e">
        <f>+#REF!</f>
        <v>#REF!</v>
      </c>
      <c r="D388" s="13" t="e">
        <f aca="true" t="shared" si="13" ref="D388:D398">IF(C388&lt;&gt;"No declarado",MID(C388,1,100),"")</f>
        <v>#REF!</v>
      </c>
      <c r="E388" s="13" t="e">
        <f t="shared" si="12"/>
        <v>#REF!</v>
      </c>
    </row>
    <row r="389" spans="1:5" ht="15">
      <c r="A389" s="39" t="s">
        <v>450</v>
      </c>
      <c r="B389" s="39"/>
      <c r="C389" s="13" t="e">
        <f>+#REF!</f>
        <v>#REF!</v>
      </c>
      <c r="D389" s="13" t="e">
        <f t="shared" si="13"/>
        <v>#REF!</v>
      </c>
      <c r="E389" s="13" t="e">
        <f t="shared" si="12"/>
        <v>#REF!</v>
      </c>
    </row>
    <row r="390" spans="1:5" ht="15">
      <c r="A390" s="39" t="s">
        <v>451</v>
      </c>
      <c r="B390" s="39"/>
      <c r="C390" s="13" t="e">
        <f>+#REF!</f>
        <v>#REF!</v>
      </c>
      <c r="D390" s="13" t="e">
        <f t="shared" si="13"/>
        <v>#REF!</v>
      </c>
      <c r="E390" s="13" t="e">
        <f t="shared" si="12"/>
        <v>#REF!</v>
      </c>
    </row>
    <row r="391" spans="1:5" ht="15">
      <c r="A391" s="39" t="s">
        <v>156</v>
      </c>
      <c r="B391" s="39"/>
      <c r="C391" s="47" t="e">
        <f>+#REF!</f>
        <v>#REF!</v>
      </c>
      <c r="D391" s="13" t="e">
        <f t="shared" si="13"/>
        <v>#REF!</v>
      </c>
      <c r="E391" s="13" t="e">
        <f t="shared" si="12"/>
        <v>#REF!</v>
      </c>
    </row>
    <row r="392" spans="1:5" ht="15">
      <c r="A392" s="39" t="s">
        <v>440</v>
      </c>
      <c r="B392" s="39"/>
      <c r="C392" s="43" t="e">
        <f>+#REF!</f>
        <v>#REF!</v>
      </c>
      <c r="D392" s="13" t="e">
        <f t="shared" si="13"/>
        <v>#REF!</v>
      </c>
      <c r="E392" s="13" t="e">
        <f t="shared" si="12"/>
        <v>#REF!</v>
      </c>
    </row>
    <row r="393" spans="1:5" ht="15">
      <c r="A393" s="39" t="s">
        <v>144</v>
      </c>
      <c r="B393" s="39"/>
      <c r="C393" s="13" t="e">
        <f>+#REF!</f>
        <v>#REF!</v>
      </c>
      <c r="D393" s="13" t="e">
        <f t="shared" si="13"/>
        <v>#REF!</v>
      </c>
      <c r="E393" s="13" t="e">
        <f t="shared" si="12"/>
        <v>#REF!</v>
      </c>
    </row>
    <row r="394" spans="1:5" ht="15">
      <c r="A394" s="39" t="s">
        <v>145</v>
      </c>
      <c r="B394" s="39"/>
      <c r="C394" s="47" t="e">
        <f>+#REF!</f>
        <v>#REF!</v>
      </c>
      <c r="D394" s="13" t="e">
        <f t="shared" si="13"/>
        <v>#REF!</v>
      </c>
      <c r="E394" s="13" t="e">
        <f t="shared" si="12"/>
        <v>#REF!</v>
      </c>
    </row>
    <row r="395" spans="1:5" ht="15">
      <c r="A395" s="39" t="s">
        <v>453</v>
      </c>
      <c r="B395" s="39"/>
      <c r="C395" s="94" t="e">
        <f>+#REF!</f>
        <v>#REF!</v>
      </c>
      <c r="D395" s="13" t="e">
        <f t="shared" si="13"/>
        <v>#REF!</v>
      </c>
      <c r="E395" s="13" t="e">
        <f t="shared" si="12"/>
        <v>#REF!</v>
      </c>
    </row>
    <row r="396" spans="1:5" ht="15">
      <c r="A396" s="39" t="s">
        <v>146</v>
      </c>
      <c r="B396" s="39"/>
      <c r="C396" s="13" t="e">
        <f>+#REF!</f>
        <v>#REF!</v>
      </c>
      <c r="D396" s="13" t="e">
        <f t="shared" si="13"/>
        <v>#REF!</v>
      </c>
      <c r="E396" s="13" t="e">
        <f t="shared" si="12"/>
        <v>#REF!</v>
      </c>
    </row>
    <row r="397" spans="1:5" ht="24.75" customHeight="1">
      <c r="A397" s="39" t="s">
        <v>147</v>
      </c>
      <c r="B397" s="39"/>
      <c r="C397" s="13" t="e">
        <f>+#REF!</f>
        <v>#REF!</v>
      </c>
      <c r="D397" s="13" t="e">
        <f t="shared" si="13"/>
        <v>#REF!</v>
      </c>
      <c r="E397" s="13" t="e">
        <f t="shared" si="12"/>
        <v>#REF!</v>
      </c>
    </row>
    <row r="398" spans="1:5" ht="15">
      <c r="A398" s="39" t="s">
        <v>148</v>
      </c>
      <c r="B398" s="39"/>
      <c r="C398" s="13" t="e">
        <f>+#REF!</f>
        <v>#REF!</v>
      </c>
      <c r="D398" s="13" t="e">
        <f t="shared" si="13"/>
        <v>#REF!</v>
      </c>
      <c r="E398" s="13" t="e">
        <f t="shared" si="12"/>
        <v>#REF!</v>
      </c>
    </row>
    <row r="399" spans="1:5" ht="15">
      <c r="A399" s="39" t="s">
        <v>529</v>
      </c>
      <c r="B399" s="39"/>
      <c r="C399" s="106" t="e">
        <f>+#REF!</f>
        <v>#REF!</v>
      </c>
      <c r="D399" s="13"/>
      <c r="E399" s="13" t="e">
        <f t="shared" si="12"/>
        <v>#REF!</v>
      </c>
    </row>
    <row r="400" spans="1:4" ht="15">
      <c r="A400" s="39"/>
      <c r="B400" s="39"/>
      <c r="C400" s="13"/>
      <c r="D400" s="13"/>
    </row>
  </sheetData>
  <sheetProtection password="CC6F" sheet="1"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1:V116"/>
  <sheetViews>
    <sheetView zoomScale="80" zoomScaleNormal="80" zoomScalePageLayoutView="0" workbookViewId="0" topLeftCell="A1">
      <selection activeCell="K6" sqref="K6"/>
    </sheetView>
  </sheetViews>
  <sheetFormatPr defaultColWidth="11.421875" defaultRowHeight="15"/>
  <cols>
    <col min="1" max="1" width="15.421875" style="0" customWidth="1"/>
    <col min="2" max="3" width="11.421875" style="0" customWidth="1"/>
    <col min="4" max="4" width="12.421875" style="0" customWidth="1"/>
    <col min="5" max="5" width="9.140625" style="0" customWidth="1"/>
    <col min="6" max="6" width="1.421875" style="0" customWidth="1"/>
    <col min="7" max="7" width="3.8515625" style="0" customWidth="1"/>
    <col min="8" max="8" width="11.421875" style="0" customWidth="1"/>
    <col min="9" max="9" width="0.9921875" style="0" customWidth="1"/>
    <col min="10" max="10" width="4.00390625" style="0" customWidth="1"/>
    <col min="11" max="11" width="11.421875" style="0" customWidth="1"/>
    <col min="12" max="12" width="1.28515625" style="0" customWidth="1"/>
    <col min="13" max="13" width="2.57421875" style="0" customWidth="1"/>
    <col min="14" max="17" width="11.421875" style="0" customWidth="1"/>
  </cols>
  <sheetData>
    <row r="1" spans="1:22" ht="15">
      <c r="A1" s="177"/>
      <c r="B1" s="177" t="s">
        <v>73</v>
      </c>
      <c r="C1" s="177" t="s">
        <v>72</v>
      </c>
      <c r="D1" s="177"/>
      <c r="E1" s="177" t="s">
        <v>47</v>
      </c>
      <c r="F1" s="177"/>
      <c r="G1" s="177"/>
      <c r="H1" s="177" t="s">
        <v>48</v>
      </c>
      <c r="I1" s="177"/>
      <c r="J1" s="177"/>
      <c r="K1" s="177" t="s">
        <v>49</v>
      </c>
      <c r="L1" s="177"/>
      <c r="M1" s="177"/>
      <c r="N1" s="177" t="s">
        <v>62</v>
      </c>
      <c r="O1" s="177" t="s">
        <v>66</v>
      </c>
      <c r="P1" s="177" t="s">
        <v>69</v>
      </c>
      <c r="Q1" s="177"/>
      <c r="R1" s="177"/>
      <c r="S1" s="177"/>
      <c r="T1" s="177"/>
      <c r="U1" s="177"/>
      <c r="V1" s="295"/>
    </row>
    <row r="2" spans="1:22" ht="15">
      <c r="A2" s="177"/>
      <c r="B2" s="177" t="s">
        <v>74</v>
      </c>
      <c r="C2" s="177">
        <v>1</v>
      </c>
      <c r="D2" s="177">
        <v>1</v>
      </c>
      <c r="E2" s="311">
        <v>1980</v>
      </c>
      <c r="F2" s="177"/>
      <c r="G2" s="177">
        <v>1</v>
      </c>
      <c r="H2" s="177" t="s">
        <v>284</v>
      </c>
      <c r="I2" s="177"/>
      <c r="J2" s="177">
        <v>1</v>
      </c>
      <c r="K2" s="177" t="s">
        <v>50</v>
      </c>
      <c r="L2" s="177"/>
      <c r="M2" s="177"/>
      <c r="N2" s="311">
        <v>1</v>
      </c>
      <c r="O2" s="177" t="s">
        <v>65</v>
      </c>
      <c r="P2" s="177" t="s">
        <v>71</v>
      </c>
      <c r="Q2" s="177"/>
      <c r="R2" s="177"/>
      <c r="S2" s="177"/>
      <c r="T2" s="177"/>
      <c r="U2" s="177"/>
      <c r="V2" s="295"/>
    </row>
    <row r="3" spans="1:22" ht="15">
      <c r="A3" s="177"/>
      <c r="B3" s="177" t="s">
        <v>75</v>
      </c>
      <c r="C3" s="177">
        <v>2</v>
      </c>
      <c r="D3" s="177">
        <v>2</v>
      </c>
      <c r="E3" s="311">
        <v>1981</v>
      </c>
      <c r="F3" s="177"/>
      <c r="G3" s="177">
        <v>2</v>
      </c>
      <c r="H3" s="177" t="s">
        <v>285</v>
      </c>
      <c r="I3" s="177"/>
      <c r="J3" s="177">
        <v>2</v>
      </c>
      <c r="K3" s="177" t="s">
        <v>51</v>
      </c>
      <c r="L3" s="177"/>
      <c r="M3" s="177"/>
      <c r="N3" s="311">
        <v>2</v>
      </c>
      <c r="O3" s="177" t="s">
        <v>67</v>
      </c>
      <c r="P3" s="177" t="s">
        <v>70</v>
      </c>
      <c r="Q3" s="177"/>
      <c r="R3" s="177"/>
      <c r="S3" s="177"/>
      <c r="T3" s="177"/>
      <c r="U3" s="177"/>
      <c r="V3" s="295"/>
    </row>
    <row r="4" spans="1:22" ht="15">
      <c r="A4" s="177"/>
      <c r="B4" s="177" t="s">
        <v>76</v>
      </c>
      <c r="C4" s="177">
        <v>3</v>
      </c>
      <c r="D4" s="177">
        <v>3</v>
      </c>
      <c r="E4" s="311">
        <v>1982</v>
      </c>
      <c r="F4" s="177"/>
      <c r="G4" s="177">
        <v>3</v>
      </c>
      <c r="H4" s="177" t="s">
        <v>286</v>
      </c>
      <c r="I4" s="177"/>
      <c r="J4" s="177">
        <v>3</v>
      </c>
      <c r="K4" s="177" t="s">
        <v>52</v>
      </c>
      <c r="L4" s="177"/>
      <c r="M4" s="177"/>
      <c r="N4" s="311">
        <v>3</v>
      </c>
      <c r="O4" s="177" t="s">
        <v>68</v>
      </c>
      <c r="P4" s="177"/>
      <c r="Q4" s="177"/>
      <c r="R4" s="177"/>
      <c r="S4" s="177"/>
      <c r="T4" s="177"/>
      <c r="U4" s="177"/>
      <c r="V4" s="295"/>
    </row>
    <row r="5" spans="1:22" ht="15">
      <c r="A5" s="177"/>
      <c r="B5" s="177" t="s">
        <v>78</v>
      </c>
      <c r="C5" s="177">
        <v>4</v>
      </c>
      <c r="D5" s="177">
        <v>4</v>
      </c>
      <c r="E5" s="311">
        <v>1983</v>
      </c>
      <c r="F5" s="177"/>
      <c r="G5" s="177">
        <v>4</v>
      </c>
      <c r="H5" s="177" t="s">
        <v>287</v>
      </c>
      <c r="I5" s="177"/>
      <c r="J5" s="177">
        <v>4</v>
      </c>
      <c r="K5" s="177" t="s">
        <v>53</v>
      </c>
      <c r="L5" s="177"/>
      <c r="M5" s="177"/>
      <c r="N5" s="311">
        <v>4</v>
      </c>
      <c r="O5" s="177"/>
      <c r="P5" s="177"/>
      <c r="Q5" s="177"/>
      <c r="R5" s="177"/>
      <c r="S5" s="177"/>
      <c r="T5" s="177"/>
      <c r="U5" s="177"/>
      <c r="V5" s="295"/>
    </row>
    <row r="6" spans="1:22" ht="15">
      <c r="A6" s="177"/>
      <c r="B6" s="177"/>
      <c r="C6" s="177">
        <v>5</v>
      </c>
      <c r="D6" s="177">
        <v>5</v>
      </c>
      <c r="E6" s="311">
        <v>1984</v>
      </c>
      <c r="F6" s="177"/>
      <c r="G6" s="177"/>
      <c r="H6" s="177"/>
      <c r="I6" s="177"/>
      <c r="J6" s="177">
        <v>5</v>
      </c>
      <c r="K6" s="177" t="s">
        <v>54</v>
      </c>
      <c r="L6" s="177"/>
      <c r="M6" s="177"/>
      <c r="N6" s="311">
        <v>5</v>
      </c>
      <c r="O6" s="177"/>
      <c r="P6" s="177"/>
      <c r="Q6" s="177"/>
      <c r="R6" s="177"/>
      <c r="S6" s="177"/>
      <c r="T6" s="177"/>
      <c r="U6" s="177"/>
      <c r="V6" s="295"/>
    </row>
    <row r="7" spans="1:22" ht="15">
      <c r="A7" s="177"/>
      <c r="B7" s="177"/>
      <c r="C7" s="177">
        <v>6</v>
      </c>
      <c r="D7" s="177">
        <v>6</v>
      </c>
      <c r="E7" s="311">
        <v>1985</v>
      </c>
      <c r="F7" s="177"/>
      <c r="G7" s="177"/>
      <c r="H7" s="177"/>
      <c r="I7" s="177"/>
      <c r="J7" s="177">
        <v>6</v>
      </c>
      <c r="K7" s="177" t="s">
        <v>55</v>
      </c>
      <c r="L7" s="177"/>
      <c r="M7" s="177"/>
      <c r="N7" s="311">
        <v>6</v>
      </c>
      <c r="O7" s="177"/>
      <c r="P7" s="177"/>
      <c r="Q7" s="177"/>
      <c r="R7" s="177"/>
      <c r="S7" s="177"/>
      <c r="T7" s="177"/>
      <c r="U7" s="177"/>
      <c r="V7" s="295"/>
    </row>
    <row r="8" spans="1:22" ht="15">
      <c r="A8" s="177"/>
      <c r="B8" s="177"/>
      <c r="C8" s="177">
        <v>7</v>
      </c>
      <c r="D8" s="177">
        <v>7</v>
      </c>
      <c r="E8" s="311">
        <v>1986</v>
      </c>
      <c r="F8" s="177"/>
      <c r="G8" s="177"/>
      <c r="H8" s="177"/>
      <c r="I8" s="177"/>
      <c r="J8" s="177">
        <v>7</v>
      </c>
      <c r="K8" s="177" t="s">
        <v>56</v>
      </c>
      <c r="L8" s="177"/>
      <c r="M8" s="177"/>
      <c r="N8" s="311">
        <v>7</v>
      </c>
      <c r="O8" s="177"/>
      <c r="P8" s="177"/>
      <c r="Q8" s="177"/>
      <c r="R8" s="177"/>
      <c r="S8" s="177"/>
      <c r="T8" s="177"/>
      <c r="U8" s="177"/>
      <c r="V8" s="295"/>
    </row>
    <row r="9" spans="1:22" ht="15">
      <c r="A9" s="177"/>
      <c r="B9" s="177"/>
      <c r="C9" s="177">
        <v>8</v>
      </c>
      <c r="D9" s="177">
        <v>8</v>
      </c>
      <c r="E9" s="311">
        <v>1987</v>
      </c>
      <c r="F9" s="177"/>
      <c r="G9" s="177"/>
      <c r="H9" s="177"/>
      <c r="I9" s="177"/>
      <c r="J9" s="177">
        <v>8</v>
      </c>
      <c r="K9" s="177" t="s">
        <v>57</v>
      </c>
      <c r="L9" s="177"/>
      <c r="M9" s="177"/>
      <c r="N9" s="311">
        <v>8</v>
      </c>
      <c r="O9" s="177"/>
      <c r="P9" s="177"/>
      <c r="Q9" s="177"/>
      <c r="R9" s="177"/>
      <c r="S9" s="177"/>
      <c r="T9" s="177"/>
      <c r="U9" s="177"/>
      <c r="V9" s="295"/>
    </row>
    <row r="10" spans="1:22" ht="15">
      <c r="A10" s="177"/>
      <c r="B10" s="177"/>
      <c r="C10" s="177">
        <v>9</v>
      </c>
      <c r="D10" s="177">
        <v>9</v>
      </c>
      <c r="E10" s="311">
        <v>1988</v>
      </c>
      <c r="F10" s="177"/>
      <c r="G10" s="177"/>
      <c r="H10" s="177"/>
      <c r="I10" s="177"/>
      <c r="J10" s="177">
        <v>9</v>
      </c>
      <c r="K10" s="177" t="s">
        <v>58</v>
      </c>
      <c r="L10" s="177"/>
      <c r="M10" s="177"/>
      <c r="N10" s="311">
        <v>9</v>
      </c>
      <c r="O10" s="177"/>
      <c r="P10" s="177"/>
      <c r="Q10" s="177"/>
      <c r="R10" s="177"/>
      <c r="S10" s="177"/>
      <c r="T10" s="177"/>
      <c r="U10" s="177"/>
      <c r="V10" s="295"/>
    </row>
    <row r="11" spans="1:22" ht="15">
      <c r="A11" s="177"/>
      <c r="B11" s="177"/>
      <c r="C11" s="177">
        <v>10</v>
      </c>
      <c r="D11" s="177">
        <v>10</v>
      </c>
      <c r="E11" s="311">
        <v>1989</v>
      </c>
      <c r="F11" s="177"/>
      <c r="G11" s="177"/>
      <c r="H11" s="177"/>
      <c r="I11" s="177"/>
      <c r="J11" s="177">
        <v>10</v>
      </c>
      <c r="K11" s="177" t="s">
        <v>59</v>
      </c>
      <c r="L11" s="177"/>
      <c r="M11" s="177"/>
      <c r="N11" s="311">
        <v>10</v>
      </c>
      <c r="O11" s="177"/>
      <c r="P11" s="177"/>
      <c r="Q11" s="177"/>
      <c r="R11" s="177"/>
      <c r="S11" s="177"/>
      <c r="T11" s="177"/>
      <c r="U11" s="177"/>
      <c r="V11" s="295"/>
    </row>
    <row r="12" spans="1:22" ht="15">
      <c r="A12" s="177"/>
      <c r="B12" s="177"/>
      <c r="C12" s="177">
        <v>11</v>
      </c>
      <c r="D12" s="177">
        <v>11</v>
      </c>
      <c r="E12" s="311">
        <v>1990</v>
      </c>
      <c r="F12" s="177"/>
      <c r="G12" s="177"/>
      <c r="H12" s="177"/>
      <c r="I12" s="177"/>
      <c r="J12" s="177">
        <v>11</v>
      </c>
      <c r="K12" s="177" t="s">
        <v>60</v>
      </c>
      <c r="L12" s="177"/>
      <c r="M12" s="177"/>
      <c r="N12" s="311">
        <v>11</v>
      </c>
      <c r="O12" s="177"/>
      <c r="P12" s="177"/>
      <c r="Q12" s="177"/>
      <c r="R12" s="177"/>
      <c r="S12" s="177"/>
      <c r="T12" s="177"/>
      <c r="U12" s="177"/>
      <c r="V12" s="295"/>
    </row>
    <row r="13" spans="1:22" ht="15">
      <c r="A13" s="177"/>
      <c r="B13" s="177"/>
      <c r="C13" s="177">
        <v>12</v>
      </c>
      <c r="D13" s="177">
        <v>12</v>
      </c>
      <c r="E13" s="311">
        <v>1991</v>
      </c>
      <c r="F13" s="177"/>
      <c r="G13" s="177"/>
      <c r="H13" s="177"/>
      <c r="I13" s="177"/>
      <c r="J13" s="177">
        <v>12</v>
      </c>
      <c r="K13" s="177" t="s">
        <v>61</v>
      </c>
      <c r="L13" s="177"/>
      <c r="M13" s="177"/>
      <c r="N13" s="311">
        <v>12</v>
      </c>
      <c r="O13" s="177"/>
      <c r="P13" s="177"/>
      <c r="Q13" s="177"/>
      <c r="R13" s="177"/>
      <c r="S13" s="177"/>
      <c r="T13" s="177"/>
      <c r="U13" s="177"/>
      <c r="V13" s="295"/>
    </row>
    <row r="14" spans="1:22" ht="15">
      <c r="A14" s="177"/>
      <c r="B14" s="177"/>
      <c r="C14" s="177">
        <v>13</v>
      </c>
      <c r="D14" s="177">
        <v>13</v>
      </c>
      <c r="E14" s="311">
        <v>1992</v>
      </c>
      <c r="F14" s="177"/>
      <c r="G14" s="177"/>
      <c r="H14" s="177"/>
      <c r="I14" s="177"/>
      <c r="J14" s="177"/>
      <c r="K14" s="177"/>
      <c r="L14" s="177"/>
      <c r="M14" s="177"/>
      <c r="N14" s="311">
        <v>13</v>
      </c>
      <c r="O14" s="177"/>
      <c r="P14" s="177"/>
      <c r="Q14" s="177"/>
      <c r="R14" s="177"/>
      <c r="S14" s="177"/>
      <c r="T14" s="177"/>
      <c r="U14" s="177"/>
      <c r="V14" s="295"/>
    </row>
    <row r="15" spans="1:22" ht="15">
      <c r="A15" s="177"/>
      <c r="B15" s="177"/>
      <c r="C15" s="177">
        <v>14</v>
      </c>
      <c r="D15" s="177">
        <v>14</v>
      </c>
      <c r="E15" s="311">
        <v>1993</v>
      </c>
      <c r="F15" s="177"/>
      <c r="G15" s="177"/>
      <c r="H15" s="177"/>
      <c r="I15" s="177"/>
      <c r="J15" s="177"/>
      <c r="K15" s="177"/>
      <c r="L15" s="177"/>
      <c r="M15" s="177"/>
      <c r="N15" s="311">
        <v>14</v>
      </c>
      <c r="O15" s="177"/>
      <c r="P15" s="177"/>
      <c r="Q15" s="177"/>
      <c r="R15" s="177"/>
      <c r="S15" s="177"/>
      <c r="T15" s="177"/>
      <c r="U15" s="177"/>
      <c r="V15" s="295"/>
    </row>
    <row r="16" spans="1:22" ht="15">
      <c r="A16" s="177"/>
      <c r="B16" s="177"/>
      <c r="C16" s="177">
        <v>15</v>
      </c>
      <c r="D16" s="177">
        <v>15</v>
      </c>
      <c r="E16" s="311">
        <v>1994</v>
      </c>
      <c r="F16" s="177"/>
      <c r="G16" s="177"/>
      <c r="H16" s="177"/>
      <c r="I16" s="177"/>
      <c r="J16" s="177"/>
      <c r="K16" s="177"/>
      <c r="L16" s="177"/>
      <c r="M16" s="177"/>
      <c r="N16" s="311">
        <v>15</v>
      </c>
      <c r="O16" s="177"/>
      <c r="P16" s="177"/>
      <c r="Q16" s="177"/>
      <c r="R16" s="177"/>
      <c r="S16" s="177"/>
      <c r="T16" s="177"/>
      <c r="U16" s="177"/>
      <c r="V16" s="295"/>
    </row>
    <row r="17" spans="1:22" ht="15">
      <c r="A17" s="177"/>
      <c r="B17" s="177"/>
      <c r="C17" s="177">
        <v>16</v>
      </c>
      <c r="D17" s="177">
        <v>16</v>
      </c>
      <c r="E17" s="311">
        <v>1995</v>
      </c>
      <c r="F17" s="177"/>
      <c r="G17" s="177"/>
      <c r="H17" s="177"/>
      <c r="I17" s="177"/>
      <c r="J17" s="177"/>
      <c r="K17" s="177"/>
      <c r="L17" s="177"/>
      <c r="M17" s="177"/>
      <c r="N17" s="311">
        <v>16</v>
      </c>
      <c r="O17" s="177"/>
      <c r="P17" s="177"/>
      <c r="Q17" s="177"/>
      <c r="R17" s="177"/>
      <c r="S17" s="177"/>
      <c r="T17" s="177"/>
      <c r="U17" s="177"/>
      <c r="V17" s="295"/>
    </row>
    <row r="18" spans="1:22" ht="15">
      <c r="A18" s="177"/>
      <c r="B18" s="177"/>
      <c r="C18" s="177">
        <v>17</v>
      </c>
      <c r="D18" s="177">
        <v>17</v>
      </c>
      <c r="E18" s="311">
        <v>1996</v>
      </c>
      <c r="F18" s="177"/>
      <c r="G18" s="177"/>
      <c r="H18" s="177"/>
      <c r="I18" s="177"/>
      <c r="J18" s="177"/>
      <c r="K18" s="177"/>
      <c r="L18" s="177"/>
      <c r="M18" s="177"/>
      <c r="N18" s="311">
        <v>17</v>
      </c>
      <c r="O18" s="177"/>
      <c r="P18" s="177"/>
      <c r="Q18" s="177"/>
      <c r="R18" s="177"/>
      <c r="S18" s="177"/>
      <c r="T18" s="177"/>
      <c r="U18" s="177"/>
      <c r="V18" s="295"/>
    </row>
    <row r="19" spans="1:22" ht="15">
      <c r="A19" s="177"/>
      <c r="B19" s="177"/>
      <c r="C19" s="177">
        <v>18</v>
      </c>
      <c r="D19" s="177">
        <v>18</v>
      </c>
      <c r="E19" s="311">
        <v>1997</v>
      </c>
      <c r="F19" s="177"/>
      <c r="G19" s="177"/>
      <c r="H19" s="177"/>
      <c r="I19" s="177"/>
      <c r="J19" s="177"/>
      <c r="K19" s="177"/>
      <c r="L19" s="177"/>
      <c r="M19" s="177"/>
      <c r="N19" s="311">
        <v>18</v>
      </c>
      <c r="O19" s="177"/>
      <c r="P19" s="177"/>
      <c r="Q19" s="177"/>
      <c r="R19" s="177"/>
      <c r="S19" s="177"/>
      <c r="T19" s="177"/>
      <c r="U19" s="177"/>
      <c r="V19" s="295"/>
    </row>
    <row r="20" spans="1:22" ht="15">
      <c r="A20" s="177"/>
      <c r="B20" s="177"/>
      <c r="C20" s="177">
        <v>19</v>
      </c>
      <c r="D20" s="177">
        <v>19</v>
      </c>
      <c r="E20" s="311">
        <v>1998</v>
      </c>
      <c r="F20" s="177"/>
      <c r="G20" s="177"/>
      <c r="H20" s="177"/>
      <c r="I20" s="177"/>
      <c r="J20" s="177"/>
      <c r="K20" s="177"/>
      <c r="L20" s="177"/>
      <c r="M20" s="177"/>
      <c r="N20" s="311">
        <v>19</v>
      </c>
      <c r="O20" s="177"/>
      <c r="P20" s="177"/>
      <c r="Q20" s="177"/>
      <c r="R20" s="177"/>
      <c r="S20" s="177"/>
      <c r="T20" s="177"/>
      <c r="U20" s="177"/>
      <c r="V20" s="295"/>
    </row>
    <row r="21" spans="1:22" ht="15">
      <c r="A21" s="177"/>
      <c r="B21" s="177"/>
      <c r="C21" s="177">
        <v>20</v>
      </c>
      <c r="D21" s="177">
        <v>20</v>
      </c>
      <c r="E21" s="311">
        <v>1999</v>
      </c>
      <c r="F21" s="177"/>
      <c r="G21" s="177"/>
      <c r="H21" s="177"/>
      <c r="I21" s="177"/>
      <c r="J21" s="177"/>
      <c r="K21" s="177"/>
      <c r="L21" s="177"/>
      <c r="M21" s="177"/>
      <c r="N21" s="311">
        <v>20</v>
      </c>
      <c r="O21" s="177"/>
      <c r="P21" s="177"/>
      <c r="Q21" s="177"/>
      <c r="R21" s="177"/>
      <c r="S21" s="177"/>
      <c r="T21" s="177"/>
      <c r="U21" s="177"/>
      <c r="V21" s="295"/>
    </row>
    <row r="22" spans="1:22" ht="15">
      <c r="A22" s="177"/>
      <c r="B22" s="177"/>
      <c r="C22" s="177">
        <v>21</v>
      </c>
      <c r="D22" s="177">
        <v>21</v>
      </c>
      <c r="E22" s="311">
        <v>2000</v>
      </c>
      <c r="F22" s="177"/>
      <c r="G22" s="177"/>
      <c r="H22" s="177"/>
      <c r="I22" s="177"/>
      <c r="J22" s="177"/>
      <c r="K22" s="177"/>
      <c r="L22" s="177"/>
      <c r="M22" s="177"/>
      <c r="N22" s="311">
        <v>21</v>
      </c>
      <c r="O22" s="177"/>
      <c r="P22" s="177"/>
      <c r="Q22" s="177"/>
      <c r="R22" s="177"/>
      <c r="S22" s="177"/>
      <c r="T22" s="177"/>
      <c r="U22" s="177"/>
      <c r="V22" s="295"/>
    </row>
    <row r="23" spans="1:22" ht="15">
      <c r="A23" s="177"/>
      <c r="B23" s="177"/>
      <c r="C23" s="177">
        <v>22</v>
      </c>
      <c r="D23" s="177">
        <v>22</v>
      </c>
      <c r="E23" s="311">
        <v>2001</v>
      </c>
      <c r="F23" s="177"/>
      <c r="G23" s="177"/>
      <c r="H23" s="177"/>
      <c r="I23" s="177"/>
      <c r="J23" s="177"/>
      <c r="K23" s="177"/>
      <c r="L23" s="177"/>
      <c r="M23" s="177"/>
      <c r="N23" s="311">
        <v>22</v>
      </c>
      <c r="O23" s="177"/>
      <c r="P23" s="177"/>
      <c r="Q23" s="177"/>
      <c r="R23" s="177"/>
      <c r="S23" s="177"/>
      <c r="T23" s="177"/>
      <c r="U23" s="177"/>
      <c r="V23" s="295"/>
    </row>
    <row r="24" spans="1:22" ht="15">
      <c r="A24" s="177"/>
      <c r="B24" s="177"/>
      <c r="C24" s="177">
        <v>23</v>
      </c>
      <c r="D24" s="177">
        <v>23</v>
      </c>
      <c r="E24" s="311">
        <v>2002</v>
      </c>
      <c r="F24" s="177"/>
      <c r="G24" s="177"/>
      <c r="H24" s="177"/>
      <c r="I24" s="177"/>
      <c r="J24" s="177"/>
      <c r="K24" s="177"/>
      <c r="L24" s="177"/>
      <c r="M24" s="177"/>
      <c r="N24" s="311">
        <v>23</v>
      </c>
      <c r="O24" s="177"/>
      <c r="P24" s="177"/>
      <c r="Q24" s="177"/>
      <c r="R24" s="177"/>
      <c r="S24" s="177"/>
      <c r="T24" s="177"/>
      <c r="U24" s="177"/>
      <c r="V24" s="295"/>
    </row>
    <row r="25" spans="1:22" ht="15">
      <c r="A25" s="177"/>
      <c r="B25" s="177"/>
      <c r="C25" s="177">
        <v>24</v>
      </c>
      <c r="D25" s="177">
        <v>24</v>
      </c>
      <c r="E25" s="311">
        <v>2003</v>
      </c>
      <c r="F25" s="177"/>
      <c r="G25" s="177"/>
      <c r="H25" s="177"/>
      <c r="I25" s="177"/>
      <c r="J25" s="177"/>
      <c r="K25" s="177"/>
      <c r="L25" s="177"/>
      <c r="M25" s="177"/>
      <c r="N25" s="311">
        <v>24</v>
      </c>
      <c r="O25" s="177"/>
      <c r="P25" s="177"/>
      <c r="Q25" s="177"/>
      <c r="R25" s="177"/>
      <c r="S25" s="177"/>
      <c r="T25" s="177"/>
      <c r="U25" s="177"/>
      <c r="V25" s="295"/>
    </row>
    <row r="26" spans="1:22" ht="15">
      <c r="A26" s="177"/>
      <c r="B26" s="177"/>
      <c r="C26" s="177">
        <v>25</v>
      </c>
      <c r="D26" s="177">
        <v>25</v>
      </c>
      <c r="E26" s="311">
        <v>2004</v>
      </c>
      <c r="F26" s="177"/>
      <c r="G26" s="177"/>
      <c r="H26" s="177"/>
      <c r="I26" s="177"/>
      <c r="J26" s="177"/>
      <c r="K26" s="177"/>
      <c r="L26" s="177"/>
      <c r="M26" s="177"/>
      <c r="N26" s="311">
        <v>25</v>
      </c>
      <c r="O26" s="177"/>
      <c r="P26" s="177"/>
      <c r="Q26" s="177"/>
      <c r="R26" s="177"/>
      <c r="S26" s="177"/>
      <c r="T26" s="177"/>
      <c r="U26" s="177"/>
      <c r="V26" s="295"/>
    </row>
    <row r="27" spans="1:22" ht="15">
      <c r="A27" s="177"/>
      <c r="B27" s="177"/>
      <c r="C27" s="177">
        <v>26</v>
      </c>
      <c r="D27" s="177">
        <v>26</v>
      </c>
      <c r="E27" s="311">
        <v>2005</v>
      </c>
      <c r="F27" s="177"/>
      <c r="G27" s="177"/>
      <c r="H27" s="177"/>
      <c r="I27" s="177"/>
      <c r="J27" s="177"/>
      <c r="K27" s="177"/>
      <c r="L27" s="177"/>
      <c r="M27" s="177"/>
      <c r="N27" s="311">
        <v>26</v>
      </c>
      <c r="O27" s="177"/>
      <c r="P27" s="177"/>
      <c r="Q27" s="177"/>
      <c r="R27" s="177"/>
      <c r="S27" s="177"/>
      <c r="T27" s="177"/>
      <c r="U27" s="177"/>
      <c r="V27" s="295"/>
    </row>
    <row r="28" spans="1:22" ht="15">
      <c r="A28" s="177"/>
      <c r="B28" s="177"/>
      <c r="C28" s="177">
        <v>27</v>
      </c>
      <c r="D28" s="177">
        <v>27</v>
      </c>
      <c r="E28" s="311">
        <v>2006</v>
      </c>
      <c r="F28" s="177"/>
      <c r="G28" s="177"/>
      <c r="H28" s="177"/>
      <c r="I28" s="177"/>
      <c r="J28" s="177"/>
      <c r="K28" s="177"/>
      <c r="L28" s="177"/>
      <c r="M28" s="177"/>
      <c r="N28" s="311">
        <v>27</v>
      </c>
      <c r="O28" s="177"/>
      <c r="P28" s="177"/>
      <c r="Q28" s="177"/>
      <c r="R28" s="177"/>
      <c r="S28" s="177"/>
      <c r="T28" s="177"/>
      <c r="U28" s="177"/>
      <c r="V28" s="295"/>
    </row>
    <row r="29" spans="1:22" ht="15">
      <c r="A29" s="177"/>
      <c r="B29" s="177"/>
      <c r="C29" s="177">
        <v>28</v>
      </c>
      <c r="D29" s="177">
        <v>28</v>
      </c>
      <c r="E29" s="311">
        <v>2007</v>
      </c>
      <c r="F29" s="177"/>
      <c r="G29" s="177"/>
      <c r="H29" s="177"/>
      <c r="I29" s="177"/>
      <c r="J29" s="177"/>
      <c r="K29" s="177"/>
      <c r="L29" s="177"/>
      <c r="M29" s="177"/>
      <c r="N29" s="311">
        <v>28</v>
      </c>
      <c r="O29" s="177"/>
      <c r="P29" s="177"/>
      <c r="Q29" s="177"/>
      <c r="R29" s="177"/>
      <c r="S29" s="177"/>
      <c r="T29" s="177"/>
      <c r="U29" s="177"/>
      <c r="V29" s="295"/>
    </row>
    <row r="30" spans="1:22" ht="15">
      <c r="A30" s="177"/>
      <c r="B30" s="177"/>
      <c r="C30" s="177">
        <v>29</v>
      </c>
      <c r="D30" s="177">
        <v>29</v>
      </c>
      <c r="E30" s="311">
        <v>2008</v>
      </c>
      <c r="F30" s="177"/>
      <c r="G30" s="177"/>
      <c r="H30" s="177"/>
      <c r="I30" s="177"/>
      <c r="J30" s="177"/>
      <c r="K30" s="177"/>
      <c r="L30" s="177"/>
      <c r="M30" s="177"/>
      <c r="N30" s="311">
        <v>29</v>
      </c>
      <c r="O30" s="177"/>
      <c r="P30" s="177"/>
      <c r="Q30" s="177"/>
      <c r="R30" s="177"/>
      <c r="S30" s="177"/>
      <c r="T30" s="177"/>
      <c r="U30" s="177"/>
      <c r="V30" s="295"/>
    </row>
    <row r="31" spans="1:22" ht="15">
      <c r="A31" s="177"/>
      <c r="B31" s="177"/>
      <c r="C31" s="177">
        <v>30</v>
      </c>
      <c r="D31" s="177">
        <v>30</v>
      </c>
      <c r="E31" s="311">
        <v>2009</v>
      </c>
      <c r="F31" s="177"/>
      <c r="G31" s="177"/>
      <c r="H31" s="177"/>
      <c r="I31" s="177"/>
      <c r="J31" s="177"/>
      <c r="K31" s="177"/>
      <c r="L31" s="177"/>
      <c r="M31" s="177"/>
      <c r="N31" s="311">
        <v>30</v>
      </c>
      <c r="O31" s="177"/>
      <c r="P31" s="177"/>
      <c r="Q31" s="177"/>
      <c r="R31" s="177"/>
      <c r="S31" s="177"/>
      <c r="T31" s="177"/>
      <c r="U31" s="177"/>
      <c r="V31" s="295"/>
    </row>
    <row r="32" spans="1:22" ht="15">
      <c r="A32" s="177"/>
      <c r="B32" s="177"/>
      <c r="C32" s="177">
        <v>31</v>
      </c>
      <c r="D32" s="177">
        <v>31</v>
      </c>
      <c r="E32" s="311">
        <v>2010</v>
      </c>
      <c r="F32" s="177"/>
      <c r="G32" s="177"/>
      <c r="H32" s="177"/>
      <c r="I32" s="177"/>
      <c r="J32" s="177"/>
      <c r="K32" s="177"/>
      <c r="L32" s="177"/>
      <c r="M32" s="177"/>
      <c r="N32" s="311">
        <v>31</v>
      </c>
      <c r="O32" s="177"/>
      <c r="P32" s="177"/>
      <c r="Q32" s="177"/>
      <c r="R32" s="177"/>
      <c r="S32" s="177"/>
      <c r="T32" s="177"/>
      <c r="U32" s="177"/>
      <c r="V32" s="295"/>
    </row>
    <row r="33" spans="1:22" ht="15">
      <c r="A33" s="177"/>
      <c r="B33" s="177"/>
      <c r="C33" s="177">
        <v>32</v>
      </c>
      <c r="D33" s="177">
        <v>32</v>
      </c>
      <c r="E33" s="311">
        <v>2011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295"/>
    </row>
    <row r="34" spans="1:22" ht="15">
      <c r="A34" s="177"/>
      <c r="B34" s="177"/>
      <c r="C34" s="177">
        <v>33</v>
      </c>
      <c r="D34" s="177">
        <v>33</v>
      </c>
      <c r="E34" s="311">
        <v>2012</v>
      </c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295"/>
    </row>
    <row r="35" spans="1:22" ht="15">
      <c r="A35" s="177"/>
      <c r="B35" s="177"/>
      <c r="C35" s="177">
        <v>34</v>
      </c>
      <c r="D35" s="177">
        <v>34</v>
      </c>
      <c r="E35" s="311">
        <v>2013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295"/>
    </row>
    <row r="36" spans="1:22" ht="15">
      <c r="A36" s="177"/>
      <c r="B36" s="177"/>
      <c r="C36" s="177">
        <v>35</v>
      </c>
      <c r="D36" s="177">
        <v>35</v>
      </c>
      <c r="E36" s="311">
        <v>2014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295"/>
    </row>
    <row r="37" spans="1:22" ht="15">
      <c r="A37" s="177"/>
      <c r="B37" s="177"/>
      <c r="C37" s="177">
        <v>36</v>
      </c>
      <c r="D37" s="177">
        <v>36</v>
      </c>
      <c r="E37" s="311">
        <v>2015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295"/>
    </row>
    <row r="38" spans="1:22" ht="15">
      <c r="A38" s="177"/>
      <c r="B38" s="177"/>
      <c r="C38" s="177">
        <v>37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295"/>
    </row>
    <row r="39" spans="1:22" ht="15">
      <c r="A39" s="177"/>
      <c r="B39" s="177"/>
      <c r="C39" s="177">
        <v>38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295"/>
    </row>
    <row r="40" spans="1:22" ht="15">
      <c r="A40" s="177"/>
      <c r="B40" s="177"/>
      <c r="C40" s="177">
        <v>39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295"/>
    </row>
    <row r="41" spans="1:22" ht="15">
      <c r="A41" s="177"/>
      <c r="B41" s="177"/>
      <c r="C41" s="177">
        <v>40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295"/>
    </row>
    <row r="42" spans="1:22" ht="15">
      <c r="A42" s="177"/>
      <c r="B42" s="177"/>
      <c r="C42" s="177">
        <v>41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295"/>
    </row>
    <row r="43" spans="1:22" ht="15">
      <c r="A43" s="177"/>
      <c r="B43" s="177"/>
      <c r="C43" s="177">
        <v>42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295"/>
    </row>
    <row r="44" spans="1:22" ht="15">
      <c r="A44" s="177"/>
      <c r="B44" s="177"/>
      <c r="C44" s="177">
        <v>43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295"/>
    </row>
    <row r="45" spans="1:22" ht="15">
      <c r="A45" s="177"/>
      <c r="B45" s="177"/>
      <c r="C45" s="177">
        <v>44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295"/>
    </row>
    <row r="46" spans="1:22" ht="15">
      <c r="A46" s="177"/>
      <c r="B46" s="177"/>
      <c r="C46" s="177">
        <v>45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295"/>
    </row>
    <row r="47" spans="1:22" ht="15">
      <c r="A47" s="177"/>
      <c r="B47" s="177"/>
      <c r="C47" s="177">
        <v>46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295"/>
    </row>
    <row r="48" spans="1:22" ht="15">
      <c r="A48" s="177"/>
      <c r="B48" s="177"/>
      <c r="C48" s="177">
        <v>47</v>
      </c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295"/>
    </row>
    <row r="49" spans="1:22" ht="15">
      <c r="A49" s="177"/>
      <c r="B49" s="177"/>
      <c r="C49" s="177">
        <v>48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295"/>
    </row>
    <row r="50" spans="1:22" ht="15">
      <c r="A50" s="177"/>
      <c r="B50" s="177"/>
      <c r="C50" s="177">
        <v>49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295"/>
    </row>
    <row r="51" spans="1:22" ht="15">
      <c r="A51" s="177"/>
      <c r="B51" s="177"/>
      <c r="C51" s="177">
        <v>50</v>
      </c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295"/>
    </row>
    <row r="52" spans="1:22" ht="15">
      <c r="A52" s="177"/>
      <c r="B52" s="177"/>
      <c r="C52" s="177">
        <v>51</v>
      </c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295"/>
    </row>
    <row r="53" spans="1:22" ht="15">
      <c r="A53" s="177"/>
      <c r="B53" s="177"/>
      <c r="C53" s="177">
        <v>52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295"/>
    </row>
    <row r="54" spans="1:22" ht="15">
      <c r="A54" s="177"/>
      <c r="B54" s="177"/>
      <c r="C54" s="177">
        <v>53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295"/>
    </row>
    <row r="55" spans="1:22" ht="15">
      <c r="A55" s="177"/>
      <c r="B55" s="177"/>
      <c r="C55" s="177">
        <v>54</v>
      </c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295"/>
    </row>
    <row r="56" spans="1:22" ht="15">
      <c r="A56" s="177"/>
      <c r="B56" s="177"/>
      <c r="C56" s="177">
        <v>55</v>
      </c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295"/>
    </row>
    <row r="57" spans="1:22" ht="15">
      <c r="A57" s="177"/>
      <c r="B57" s="177"/>
      <c r="C57" s="177">
        <v>56</v>
      </c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295"/>
    </row>
    <row r="58" spans="1:22" ht="15">
      <c r="A58" s="177"/>
      <c r="B58" s="177"/>
      <c r="C58" s="177">
        <v>57</v>
      </c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295"/>
    </row>
    <row r="59" spans="1:22" ht="15">
      <c r="A59" s="177"/>
      <c r="B59" s="177"/>
      <c r="C59" s="177">
        <v>58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295"/>
    </row>
    <row r="60" spans="1:22" ht="15">
      <c r="A60" s="177"/>
      <c r="B60" s="177"/>
      <c r="C60" s="177">
        <v>59</v>
      </c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295"/>
    </row>
    <row r="61" spans="1:22" ht="15">
      <c r="A61" s="177"/>
      <c r="B61" s="177"/>
      <c r="C61" s="177">
        <v>60</v>
      </c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295"/>
    </row>
    <row r="62" spans="1:22" ht="15">
      <c r="A62" s="177"/>
      <c r="B62" s="177"/>
      <c r="C62" s="177">
        <v>61</v>
      </c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295"/>
    </row>
    <row r="63" spans="1:22" ht="15">
      <c r="A63" s="177"/>
      <c r="B63" s="177"/>
      <c r="C63" s="177">
        <v>62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295"/>
    </row>
    <row r="64" spans="1:22" ht="15">
      <c r="A64" s="177"/>
      <c r="B64" s="177"/>
      <c r="C64" s="177">
        <v>63</v>
      </c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295"/>
    </row>
    <row r="65" spans="1:22" ht="15">
      <c r="A65" s="177"/>
      <c r="B65" s="177"/>
      <c r="C65" s="177">
        <v>64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295"/>
    </row>
    <row r="66" spans="1:22" ht="15">
      <c r="A66" s="177"/>
      <c r="B66" s="177"/>
      <c r="C66" s="177">
        <v>65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295"/>
    </row>
    <row r="67" spans="1:22" ht="15">
      <c r="A67" s="177"/>
      <c r="B67" s="177"/>
      <c r="C67" s="177">
        <v>66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295"/>
    </row>
    <row r="68" spans="1:22" ht="15">
      <c r="A68" s="295"/>
      <c r="B68" s="295"/>
      <c r="C68" s="295">
        <v>67</v>
      </c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</row>
    <row r="69" spans="1:22" ht="15">
      <c r="A69" s="295"/>
      <c r="B69" s="295"/>
      <c r="C69" s="295">
        <v>68</v>
      </c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</row>
    <row r="70" spans="1:22" ht="15">
      <c r="A70" s="295"/>
      <c r="B70" s="295"/>
      <c r="C70" s="295">
        <v>69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</row>
    <row r="71" spans="1:22" ht="15">
      <c r="A71" s="295"/>
      <c r="B71" s="295"/>
      <c r="C71" s="295">
        <v>70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</row>
    <row r="72" spans="1:22" ht="15">
      <c r="A72" s="295"/>
      <c r="B72" s="295"/>
      <c r="C72" s="295">
        <v>71</v>
      </c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</row>
    <row r="73" spans="1:22" ht="15">
      <c r="A73" s="295"/>
      <c r="B73" s="295"/>
      <c r="C73" s="295">
        <v>72</v>
      </c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</row>
    <row r="74" spans="1:22" ht="15">
      <c r="A74" s="295"/>
      <c r="B74" s="295"/>
      <c r="C74" s="295">
        <v>73</v>
      </c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</row>
    <row r="75" spans="1:22" ht="15">
      <c r="A75" s="295"/>
      <c r="B75" s="295"/>
      <c r="C75" s="295">
        <v>74</v>
      </c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</row>
    <row r="76" ht="15">
      <c r="C76">
        <v>75</v>
      </c>
    </row>
    <row r="77" ht="15">
      <c r="C77">
        <v>76</v>
      </c>
    </row>
    <row r="78" ht="15">
      <c r="C78">
        <v>77</v>
      </c>
    </row>
    <row r="79" ht="15">
      <c r="C79">
        <v>78</v>
      </c>
    </row>
    <row r="80" ht="15">
      <c r="C80">
        <v>79</v>
      </c>
    </row>
    <row r="81" ht="15">
      <c r="C81">
        <v>80</v>
      </c>
    </row>
    <row r="82" ht="15">
      <c r="C82">
        <v>81</v>
      </c>
    </row>
    <row r="83" ht="15">
      <c r="C83">
        <v>82</v>
      </c>
    </row>
    <row r="84" ht="15">
      <c r="C84">
        <v>83</v>
      </c>
    </row>
    <row r="85" ht="15">
      <c r="C85">
        <v>84</v>
      </c>
    </row>
    <row r="86" ht="15">
      <c r="C86">
        <v>85</v>
      </c>
    </row>
    <row r="87" ht="15">
      <c r="C87">
        <v>86</v>
      </c>
    </row>
    <row r="88" ht="15">
      <c r="C88">
        <v>87</v>
      </c>
    </row>
    <row r="89" ht="15">
      <c r="C89">
        <v>88</v>
      </c>
    </row>
    <row r="90" ht="15">
      <c r="C90">
        <v>89</v>
      </c>
    </row>
    <row r="91" ht="15">
      <c r="C91">
        <v>90</v>
      </c>
    </row>
    <row r="92" ht="15">
      <c r="C92">
        <v>91</v>
      </c>
    </row>
    <row r="93" ht="15">
      <c r="C93">
        <v>92</v>
      </c>
    </row>
    <row r="94" ht="15">
      <c r="C94">
        <v>93</v>
      </c>
    </row>
    <row r="95" ht="15">
      <c r="C95">
        <v>94</v>
      </c>
    </row>
    <row r="96" ht="15">
      <c r="C96">
        <v>95</v>
      </c>
    </row>
    <row r="97" ht="15">
      <c r="C97">
        <v>96</v>
      </c>
    </row>
    <row r="98" ht="15">
      <c r="C98">
        <v>97</v>
      </c>
    </row>
    <row r="99" ht="15">
      <c r="C99">
        <v>98</v>
      </c>
    </row>
    <row r="100" ht="15">
      <c r="C100">
        <v>99</v>
      </c>
    </row>
    <row r="101" ht="15">
      <c r="C101">
        <v>100</v>
      </c>
    </row>
    <row r="102" ht="15">
      <c r="C102">
        <v>101</v>
      </c>
    </row>
    <row r="103" ht="15">
      <c r="C103">
        <v>102</v>
      </c>
    </row>
    <row r="104" ht="15">
      <c r="C104">
        <v>103</v>
      </c>
    </row>
    <row r="105" ht="15">
      <c r="C105">
        <v>104</v>
      </c>
    </row>
    <row r="106" ht="15">
      <c r="C106">
        <v>105</v>
      </c>
    </row>
    <row r="107" ht="15">
      <c r="C107">
        <v>106</v>
      </c>
    </row>
    <row r="108" ht="15">
      <c r="C108">
        <v>107</v>
      </c>
    </row>
    <row r="109" ht="15">
      <c r="C109">
        <v>108</v>
      </c>
    </row>
    <row r="110" ht="15">
      <c r="C110">
        <v>109</v>
      </c>
    </row>
    <row r="111" ht="15">
      <c r="C111">
        <v>110</v>
      </c>
    </row>
    <row r="112" ht="15">
      <c r="C112">
        <v>111</v>
      </c>
    </row>
    <row r="113" ht="15">
      <c r="C113">
        <v>112</v>
      </c>
    </row>
    <row r="114" ht="15">
      <c r="C114">
        <v>113</v>
      </c>
    </row>
    <row r="115" ht="15">
      <c r="C115">
        <v>114</v>
      </c>
    </row>
    <row r="116" ht="15">
      <c r="C116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propuesta IIN Estadística</dc:title>
  <dc:subject/>
  <dc:creator>INEGI</dc:creator>
  <cp:keywords/>
  <dc:description/>
  <cp:lastModifiedBy>INEGI</cp:lastModifiedBy>
  <cp:lastPrinted>2018-04-12T20:17:01Z</cp:lastPrinted>
  <dcterms:created xsi:type="dcterms:W3CDTF">2009-09-28T21:21:32Z</dcterms:created>
  <dcterms:modified xsi:type="dcterms:W3CDTF">2018-04-16T15:05:56Z</dcterms:modified>
  <cp:category/>
  <cp:version/>
  <cp:contentType/>
  <cp:contentStatus/>
</cp:coreProperties>
</file>