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3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4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drawings/drawing5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-15" yWindow="-15" windowWidth="15405" windowHeight="3810" tabRatio="725" activeTab="5"/>
  </bookViews>
  <sheets>
    <sheet name="Portada" sheetId="18" r:id="rId1"/>
    <sheet name="Presentación-Inf prop" sheetId="33" r:id="rId2"/>
    <sheet name="Políticas públicas" sheetId="34" r:id="rId3"/>
    <sheet name="Emer. y compromisos" sheetId="35" r:id="rId4"/>
    <sheet name="Metodología1" sheetId="36" r:id="rId5"/>
    <sheet name="Contra Portada" sheetId="32" r:id="rId6"/>
    <sheet name="BASE DE DATOS" sheetId="24" state="veryHidden" r:id="rId7"/>
    <sheet name="Hoja 1" sheetId="11" state="veryHidden" r:id="rId8"/>
    <sheet name=" " sheetId="17" state="veryHidden" r:id="rId9"/>
    <sheet name="Ficha 1" sheetId="19" state="veryHidden" r:id="rId10"/>
    <sheet name="Ficha 2" sheetId="20" state="veryHidden" r:id="rId11"/>
    <sheet name="Ficha 3" sheetId="21" state="veryHidden" r:id="rId12"/>
    <sheet name="Ficha 4" sheetId="22" state="veryHidden" r:id="rId13"/>
  </sheets>
  <definedNames>
    <definedName name="_xlnm.Print_Area" localSheetId="5">'Contra Portada'!$A$1:$K$25</definedName>
    <definedName name="_xlnm.Print_Area" localSheetId="3">'Emer. y compromisos'!$B$1:$P$51</definedName>
    <definedName name="_xlnm.Print_Area" localSheetId="9">'Ficha 1'!$B$1:$J$55</definedName>
    <definedName name="_xlnm.Print_Area" localSheetId="11">'Ficha 3'!$B$1:$M$167</definedName>
    <definedName name="_xlnm.Print_Area" localSheetId="4">Metodología1!$B$1:$M$185</definedName>
    <definedName name="_xlnm.Print_Area" localSheetId="2">'Políticas públicas'!$B$2:$K$75</definedName>
    <definedName name="_xlnm.Print_Area" localSheetId="0">Portada!$A$1:$H$47</definedName>
    <definedName name="_xlnm.Print_Area" localSheetId="1">'Presentación-Inf prop'!$B$1:$J$93</definedName>
    <definedName name="_xlnm.Print_Titles" localSheetId="4">Metodología1!$2:$7</definedName>
    <definedName name="_xlnm.Print_Titles" localSheetId="2">'Políticas públicas'!$2:$10</definedName>
    <definedName name="_xlnm.Print_Titles" localSheetId="1">'Presentación-Inf prop'!$1:$5</definedName>
    <definedName name="Z_D8DA695A_090A_4102_86CE_AB6B0E12B224_.wvu.Cols" localSheetId="3" hidden="1">'Emer. y compromisos'!$S:$IV</definedName>
    <definedName name="Z_D8DA695A_090A_4102_86CE_AB6B0E12B224_.wvu.Cols" localSheetId="2" hidden="1">'Políticas públicas'!$N:$IV</definedName>
    <definedName name="Z_D8DA695A_090A_4102_86CE_AB6B0E12B224_.wvu.Cols" localSheetId="1" hidden="1">'Presentación-Inf prop'!$L:$IU</definedName>
    <definedName name="Z_D8DA695A_090A_4102_86CE_AB6B0E12B224_.wvu.PrintArea" localSheetId="3" hidden="1">'Emer. y compromisos'!$B$1:$P$51</definedName>
    <definedName name="Z_D8DA695A_090A_4102_86CE_AB6B0E12B224_.wvu.PrintArea" localSheetId="4" hidden="1">Metodología1!$B$1:$M$185</definedName>
    <definedName name="Z_D8DA695A_090A_4102_86CE_AB6B0E12B224_.wvu.PrintArea" localSheetId="2" hidden="1">'Políticas públicas'!$B$2:$L$75</definedName>
    <definedName name="Z_D8DA695A_090A_4102_86CE_AB6B0E12B224_.wvu.PrintArea" localSheetId="1" hidden="1">'Presentación-Inf prop'!$B$1:$J$93</definedName>
    <definedName name="Z_D8DA695A_090A_4102_86CE_AB6B0E12B224_.wvu.PrintTitles" localSheetId="4" hidden="1">Metodología1!$2:$7</definedName>
    <definedName name="Z_D8DA695A_090A_4102_86CE_AB6B0E12B224_.wvu.PrintTitles" localSheetId="2" hidden="1">'Políticas públicas'!$2:$10</definedName>
    <definedName name="Z_D8DA695A_090A_4102_86CE_AB6B0E12B224_.wvu.PrintTitles" localSheetId="1" hidden="1">'Presentación-Inf prop'!$1:$5</definedName>
    <definedName name="Z_D8DA695A_090A_4102_86CE_AB6B0E12B224_.wvu.Rows" localSheetId="3" hidden="1">'Emer. y compromisos'!$57:$139</definedName>
    <definedName name="Z_D8DA695A_090A_4102_86CE_AB6B0E12B224_.wvu.Rows" localSheetId="4" hidden="1">Metodología1!$145:$151,Metodología1!$189:$191,Metodología1!$197:$200</definedName>
    <definedName name="Z_D8DA695A_090A_4102_86CE_AB6B0E12B224_.wvu.Rows" localSheetId="2" hidden="1">'Políticas públicas'!$1:$1,'Políticas públicas'!$85:$144</definedName>
    <definedName name="Z_D8DA695A_090A_4102_86CE_AB6B0E12B224_.wvu.Rows" localSheetId="1" hidden="1">'Presentación-Inf prop'!$97:$192</definedName>
    <definedName name="Z_E843D2E1_12C3_478A_96E0_24DDB019A8A2_.wvu.Cols" localSheetId="3" hidden="1">'Emer. y compromisos'!#REF!</definedName>
    <definedName name="Z_E843D2E1_12C3_478A_96E0_24DDB019A8A2_.wvu.Cols" localSheetId="2" hidden="1">'Políticas públicas'!#REF!</definedName>
    <definedName name="Z_E843D2E1_12C3_478A_96E0_24DDB019A8A2_.wvu.Cols" localSheetId="1" hidden="1">'Presentación-Inf prop'!$L:$IU</definedName>
    <definedName name="Z_E843D2E1_12C3_478A_96E0_24DDB019A8A2_.wvu.PrintArea" localSheetId="3" hidden="1">'Emer. y compromisos'!$B$1:$P$51</definedName>
    <definedName name="Z_E843D2E1_12C3_478A_96E0_24DDB019A8A2_.wvu.PrintArea" localSheetId="4" hidden="1">Metodología1!$B$1:$M$185</definedName>
    <definedName name="Z_E843D2E1_12C3_478A_96E0_24DDB019A8A2_.wvu.PrintArea" localSheetId="2" hidden="1">'Políticas públicas'!$B$2:$L$75</definedName>
    <definedName name="Z_E843D2E1_12C3_478A_96E0_24DDB019A8A2_.wvu.PrintArea" localSheetId="1" hidden="1">'Presentación-Inf prop'!$B$1:$J$93</definedName>
    <definedName name="Z_E843D2E1_12C3_478A_96E0_24DDB019A8A2_.wvu.PrintTitles" localSheetId="4" hidden="1">Metodología1!$2:$7</definedName>
    <definedName name="Z_E843D2E1_12C3_478A_96E0_24DDB019A8A2_.wvu.PrintTitles" localSheetId="2" hidden="1">'Políticas públicas'!$2:$10</definedName>
    <definedName name="Z_E843D2E1_12C3_478A_96E0_24DDB019A8A2_.wvu.PrintTitles" localSheetId="1" hidden="1">'Presentación-Inf prop'!$1:$5</definedName>
    <definedName name="Z_E843D2E1_12C3_478A_96E0_24DDB019A8A2_.wvu.Rows" localSheetId="3" hidden="1">'Emer. y compromisos'!$57:$139</definedName>
    <definedName name="Z_E843D2E1_12C3_478A_96E0_24DDB019A8A2_.wvu.Rows" localSheetId="4" hidden="1">Metodología1!$145:$151,Metodología1!$189:$191,Metodología1!$197:$200</definedName>
    <definedName name="Z_E843D2E1_12C3_478A_96E0_24DDB019A8A2_.wvu.Rows" localSheetId="2" hidden="1">'Políticas públicas'!$1:$1,'Políticas públicas'!$85:$144</definedName>
    <definedName name="Z_E843D2E1_12C3_478A_96E0_24DDB019A8A2_.wvu.Rows" localSheetId="1" hidden="1">'Presentación-Inf prop'!$97:$192</definedName>
    <definedName name="Z_FABF8ABF_422B_4505_A28E_8C6750E4CAAD_.wvu.Cols" localSheetId="3" hidden="1">'Emer. y compromisos'!#REF!</definedName>
    <definedName name="Z_FABF8ABF_422B_4505_A28E_8C6750E4CAAD_.wvu.Cols" localSheetId="4" hidden="1">Metodología1!#REF!</definedName>
    <definedName name="Z_FABF8ABF_422B_4505_A28E_8C6750E4CAAD_.wvu.Cols" localSheetId="2" hidden="1">'Políticas públicas'!#REF!</definedName>
    <definedName name="Z_FABF8ABF_422B_4505_A28E_8C6750E4CAAD_.wvu.Cols" localSheetId="1" hidden="1">'Presentación-Inf prop'!$L:$IU</definedName>
    <definedName name="Z_FABF8ABF_422B_4505_A28E_8C6750E4CAAD_.wvu.PrintArea" localSheetId="3" hidden="1">'Emer. y compromisos'!$B$1:$P$51</definedName>
    <definedName name="Z_FABF8ABF_422B_4505_A28E_8C6750E4CAAD_.wvu.PrintArea" localSheetId="4" hidden="1">Metodología1!$B$1:$M$185</definedName>
    <definedName name="Z_FABF8ABF_422B_4505_A28E_8C6750E4CAAD_.wvu.PrintArea" localSheetId="2" hidden="1">'Políticas públicas'!$B$2:$L$75</definedName>
    <definedName name="Z_FABF8ABF_422B_4505_A28E_8C6750E4CAAD_.wvu.PrintArea" localSheetId="1" hidden="1">'Presentación-Inf prop'!$B$1:$J$93</definedName>
    <definedName name="Z_FABF8ABF_422B_4505_A28E_8C6750E4CAAD_.wvu.PrintTitles" localSheetId="4" hidden="1">Metodología1!$2:$7</definedName>
    <definedName name="Z_FABF8ABF_422B_4505_A28E_8C6750E4CAAD_.wvu.PrintTitles" localSheetId="2" hidden="1">'Políticas públicas'!$2:$10</definedName>
    <definedName name="Z_FABF8ABF_422B_4505_A28E_8C6750E4CAAD_.wvu.PrintTitles" localSheetId="1" hidden="1">'Presentación-Inf prop'!$1:$5</definedName>
    <definedName name="Z_FABF8ABF_422B_4505_A28E_8C6750E4CAAD_.wvu.Rows" localSheetId="3" hidden="1">'Emer. y compromisos'!$57:$139</definedName>
    <definedName name="Z_FABF8ABF_422B_4505_A28E_8C6750E4CAAD_.wvu.Rows" localSheetId="4" hidden="1">Metodología1!$145:$151,Metodología1!$189:$191,Metodología1!$197:$200</definedName>
    <definedName name="Z_FABF8ABF_422B_4505_A28E_8C6750E4CAAD_.wvu.Rows" localSheetId="2" hidden="1">'Políticas públicas'!$1:$1,'Políticas públicas'!$85:$144</definedName>
    <definedName name="Z_FABF8ABF_422B_4505_A28E_8C6750E4CAAD_.wvu.Rows" localSheetId="1" hidden="1">'Presentación-Inf prop'!$97:$192</definedName>
  </definedNames>
  <calcPr calcId="152511"/>
</workbook>
</file>

<file path=xl/calcChain.xml><?xml version="1.0" encoding="utf-8"?>
<calcChain xmlns="http://schemas.openxmlformats.org/spreadsheetml/2006/main">
  <c r="G97" i="34" l="1"/>
  <c r="H97" i="34" s="1"/>
  <c r="G96" i="34"/>
  <c r="H96" i="34" s="1"/>
  <c r="G95" i="34"/>
  <c r="H95" i="34" s="1"/>
  <c r="G94" i="34"/>
  <c r="H94" i="34" s="1"/>
  <c r="E136" i="35"/>
  <c r="G135" i="35"/>
  <c r="H135" i="35" s="1"/>
  <c r="E135" i="35"/>
  <c r="H133" i="35"/>
  <c r="G133" i="35"/>
  <c r="E133" i="35"/>
  <c r="F128" i="35"/>
  <c r="E128" i="35"/>
  <c r="K127" i="35"/>
  <c r="E127" i="35"/>
  <c r="C125" i="35"/>
  <c r="E125" i="35" s="1"/>
  <c r="C124" i="35"/>
  <c r="E124" i="35" s="1"/>
  <c r="C123" i="35"/>
  <c r="E123" i="35" s="1"/>
  <c r="C122" i="35"/>
  <c r="E122" i="35" s="1"/>
  <c r="C121" i="35"/>
  <c r="E121" i="35" s="1"/>
  <c r="C119" i="35"/>
  <c r="E119" i="35"/>
  <c r="J118" i="35" s="1"/>
  <c r="C118" i="35"/>
  <c r="E118" i="35" s="1"/>
  <c r="J117" i="35"/>
  <c r="C117" i="35"/>
  <c r="E117" i="35"/>
  <c r="J116" i="35" s="1"/>
  <c r="C116" i="35"/>
  <c r="E116" i="35" s="1"/>
  <c r="J115" i="35" s="1"/>
  <c r="C115" i="35"/>
  <c r="E115" i="35" s="1"/>
  <c r="J114" i="35" s="1"/>
  <c r="C112" i="35"/>
  <c r="E112" i="35"/>
  <c r="C110" i="35"/>
  <c r="E110" i="35"/>
  <c r="C109" i="35"/>
  <c r="E109" i="35"/>
  <c r="E108" i="35"/>
  <c r="E107" i="35"/>
  <c r="E106" i="35"/>
  <c r="E105" i="35"/>
  <c r="C104" i="35"/>
  <c r="E104" i="35"/>
  <c r="C103" i="35"/>
  <c r="E103" i="35"/>
  <c r="C102" i="35"/>
  <c r="E102" i="35"/>
  <c r="C101" i="35"/>
  <c r="E101" i="35"/>
  <c r="C100" i="35"/>
  <c r="E100" i="35"/>
  <c r="C99" i="35"/>
  <c r="E99" i="35"/>
  <c r="C98" i="35"/>
  <c r="E98" i="35"/>
  <c r="C96" i="35"/>
  <c r="E96" i="35"/>
  <c r="C95" i="35"/>
  <c r="E95" i="35"/>
  <c r="C94" i="35"/>
  <c r="E94" i="35"/>
  <c r="C93" i="35"/>
  <c r="E93" i="35"/>
  <c r="E92" i="35"/>
  <c r="C91" i="35"/>
  <c r="E91" i="35" s="1"/>
  <c r="C90" i="35"/>
  <c r="E90" i="35" s="1"/>
  <c r="C89" i="35"/>
  <c r="E89" i="35" s="1"/>
  <c r="C88" i="35"/>
  <c r="E88" i="35" s="1"/>
  <c r="C87" i="35"/>
  <c r="E87" i="35" s="1"/>
  <c r="C86" i="35"/>
  <c r="E86" i="35" s="1"/>
  <c r="C85" i="35"/>
  <c r="E85" i="35" s="1"/>
  <c r="C84" i="35"/>
  <c r="E84" i="35" s="1"/>
  <c r="C82" i="35"/>
  <c r="E82" i="35" s="1"/>
  <c r="C81" i="35"/>
  <c r="E81" i="35" s="1"/>
  <c r="C80" i="35"/>
  <c r="E80" i="35" s="1"/>
  <c r="C79" i="35"/>
  <c r="E79" i="35" s="1"/>
  <c r="C78" i="35"/>
  <c r="E78" i="35" s="1"/>
  <c r="C77" i="35"/>
  <c r="E77" i="35" s="1"/>
  <c r="C76" i="35"/>
  <c r="E76" i="35" s="1"/>
  <c r="C75" i="35"/>
  <c r="E75" i="35" s="1"/>
  <c r="C74" i="35"/>
  <c r="E74" i="35" s="1"/>
  <c r="C73" i="35"/>
  <c r="E73" i="35" s="1"/>
  <c r="C72" i="35"/>
  <c r="E72" i="35" s="1"/>
  <c r="C71" i="35"/>
  <c r="E71" i="35" s="1"/>
  <c r="C70" i="35"/>
  <c r="E70" i="35" s="1"/>
  <c r="C68" i="35"/>
  <c r="E68" i="35"/>
  <c r="C67" i="35"/>
  <c r="E67" i="35"/>
  <c r="C66" i="35"/>
  <c r="E66" i="35"/>
  <c r="C65" i="35"/>
  <c r="E65" i="35"/>
  <c r="C64" i="35"/>
  <c r="E64" i="35"/>
  <c r="C63" i="35"/>
  <c r="E63" i="35"/>
  <c r="C62" i="35"/>
  <c r="E62" i="35"/>
  <c r="C61" i="35"/>
  <c r="E61" i="35"/>
  <c r="C60" i="35"/>
  <c r="E60" i="35"/>
  <c r="C59" i="35"/>
  <c r="E59" i="35"/>
  <c r="C58" i="35"/>
  <c r="E58" i="35"/>
  <c r="C57" i="35"/>
  <c r="E57" i="35"/>
  <c r="C140" i="34"/>
  <c r="C139" i="34"/>
  <c r="E138" i="34" s="1"/>
  <c r="C138" i="34"/>
  <c r="B132" i="34"/>
  <c r="B133" i="34"/>
  <c r="B129" i="34"/>
  <c r="B130" i="34"/>
  <c r="B126" i="34"/>
  <c r="B127" i="34"/>
  <c r="B123" i="34"/>
  <c r="B124" i="34"/>
  <c r="G121" i="34"/>
  <c r="F121" i="34"/>
  <c r="B117" i="34"/>
  <c r="B118" i="34"/>
  <c r="B114" i="34"/>
  <c r="B115" i="34"/>
  <c r="B111" i="34"/>
  <c r="B112" i="34"/>
  <c r="B108" i="34"/>
  <c r="B109" i="34"/>
  <c r="I107" i="34"/>
  <c r="H107" i="34"/>
  <c r="B103" i="34"/>
  <c r="B104" i="34"/>
  <c r="B100" i="34"/>
  <c r="B101" i="34"/>
  <c r="B97" i="34"/>
  <c r="B98" i="34"/>
  <c r="B94" i="34"/>
  <c r="B95" i="34"/>
  <c r="H105" i="34" s="1"/>
  <c r="G93" i="34"/>
  <c r="H93" i="34" s="1"/>
  <c r="B89" i="34"/>
  <c r="B90" i="34" s="1"/>
  <c r="B86" i="34"/>
  <c r="B87" i="34" s="1"/>
  <c r="I1" i="34"/>
  <c r="H1" i="34"/>
  <c r="G1" i="34"/>
  <c r="J1" i="34" s="1"/>
  <c r="F1" i="34"/>
  <c r="E190" i="33"/>
  <c r="E189" i="33"/>
  <c r="E188" i="33"/>
  <c r="E187" i="33"/>
  <c r="E186" i="33"/>
  <c r="E185" i="33"/>
  <c r="E184" i="33"/>
  <c r="E183" i="33"/>
  <c r="E182" i="33"/>
  <c r="E181" i="33"/>
  <c r="E180" i="33"/>
  <c r="E179" i="33"/>
  <c r="E178" i="33"/>
  <c r="E177" i="33"/>
  <c r="E176" i="33"/>
  <c r="E175" i="33"/>
  <c r="E174" i="33"/>
  <c r="E173" i="33"/>
  <c r="E172" i="33"/>
  <c r="E171" i="33"/>
  <c r="E170" i="33"/>
  <c r="G162" i="33"/>
  <c r="E169" i="33"/>
  <c r="E166" i="33"/>
  <c r="G167" i="33" s="1"/>
  <c r="C144" i="33"/>
  <c r="C143" i="33"/>
  <c r="B125" i="33"/>
  <c r="E125" i="33" s="1"/>
  <c r="C121" i="33"/>
  <c r="B117" i="33"/>
  <c r="E117" i="33" s="1"/>
  <c r="B112" i="33"/>
  <c r="E112" i="33" s="1"/>
  <c r="B108" i="33"/>
  <c r="E108" i="33"/>
  <c r="B104" i="33"/>
  <c r="E104" i="33" s="1"/>
  <c r="B100" i="33"/>
  <c r="E100" i="33"/>
  <c r="C16" i="24"/>
  <c r="D16" i="24" s="1"/>
  <c r="C17" i="24"/>
  <c r="D17" i="24"/>
  <c r="E17" i="24"/>
  <c r="C18" i="24"/>
  <c r="D18" i="24"/>
  <c r="E18" i="24"/>
  <c r="C19" i="24"/>
  <c r="C20" i="24"/>
  <c r="D20" i="24"/>
  <c r="C21" i="24"/>
  <c r="D21" i="24"/>
  <c r="E21" i="24"/>
  <c r="C22" i="24"/>
  <c r="C23" i="24"/>
  <c r="E23" i="24" s="1"/>
  <c r="D23" i="24"/>
  <c r="C24" i="24"/>
  <c r="D24" i="24" s="1"/>
  <c r="C25" i="24"/>
  <c r="D25" i="24" s="1"/>
  <c r="E25" i="24"/>
  <c r="C26" i="24"/>
  <c r="C27" i="24"/>
  <c r="D27" i="24"/>
  <c r="E27" i="24"/>
  <c r="C28" i="24"/>
  <c r="D28" i="24"/>
  <c r="C29" i="24"/>
  <c r="E29" i="24" s="1"/>
  <c r="D29" i="24"/>
  <c r="C30" i="24"/>
  <c r="D30" i="24" s="1"/>
  <c r="C31" i="24"/>
  <c r="D31" i="24"/>
  <c r="E31" i="24"/>
  <c r="C32" i="24"/>
  <c r="D32" i="24" s="1"/>
  <c r="C33" i="24"/>
  <c r="C99" i="24"/>
  <c r="D99" i="24"/>
  <c r="C100" i="24"/>
  <c r="D100" i="24" s="1"/>
  <c r="C101" i="24"/>
  <c r="D101" i="24"/>
  <c r="C102" i="24"/>
  <c r="D102" i="24" s="1"/>
  <c r="C103" i="24"/>
  <c r="D103" i="24"/>
  <c r="C104" i="24"/>
  <c r="D104" i="24" s="1"/>
  <c r="C105" i="24"/>
  <c r="D105" i="24"/>
  <c r="C106" i="24"/>
  <c r="D106" i="24" s="1"/>
  <c r="C107" i="24"/>
  <c r="D107" i="24"/>
  <c r="C108" i="24"/>
  <c r="D108" i="24" s="1"/>
  <c r="C109" i="24"/>
  <c r="D109" i="24"/>
  <c r="E109" i="24"/>
  <c r="C110" i="24"/>
  <c r="D110" i="24" s="1"/>
  <c r="C111" i="24"/>
  <c r="D111" i="24"/>
  <c r="C112" i="24"/>
  <c r="D112" i="24" s="1"/>
  <c r="C113" i="24"/>
  <c r="D113" i="24"/>
  <c r="C114" i="24"/>
  <c r="D114" i="24" s="1"/>
  <c r="C115" i="24"/>
  <c r="D115" i="24" s="1"/>
  <c r="C116" i="24"/>
  <c r="D116" i="24" s="1"/>
  <c r="C117" i="24"/>
  <c r="C118" i="24"/>
  <c r="D118" i="24"/>
  <c r="C119" i="24"/>
  <c r="D119" i="24" s="1"/>
  <c r="C120" i="24"/>
  <c r="D120" i="24"/>
  <c r="C121" i="24"/>
  <c r="D121" i="24" s="1"/>
  <c r="C122" i="24"/>
  <c r="D122" i="24"/>
  <c r="C123" i="24"/>
  <c r="D123" i="24" s="1"/>
  <c r="C124" i="24"/>
  <c r="D124" i="24"/>
  <c r="C125" i="24"/>
  <c r="E125" i="24" s="1"/>
  <c r="C126" i="24"/>
  <c r="D126" i="24"/>
  <c r="C127" i="24"/>
  <c r="D127" i="24" s="1"/>
  <c r="C128" i="24"/>
  <c r="D128" i="24"/>
  <c r="C129" i="24"/>
  <c r="C130" i="24"/>
  <c r="D130" i="24" s="1"/>
  <c r="C131" i="24"/>
  <c r="D131" i="24" s="1"/>
  <c r="C132" i="24"/>
  <c r="C133" i="24"/>
  <c r="D133" i="24" s="1"/>
  <c r="E133" i="24"/>
  <c r="C134" i="24"/>
  <c r="D134" i="24" s="1"/>
  <c r="C135" i="24"/>
  <c r="D135" i="24"/>
  <c r="C136" i="24"/>
  <c r="D136" i="24" s="1"/>
  <c r="C137" i="24"/>
  <c r="D137" i="24"/>
  <c r="C138" i="24"/>
  <c r="C139" i="24"/>
  <c r="D139" i="24"/>
  <c r="C140" i="24"/>
  <c r="C141" i="24"/>
  <c r="D141" i="24"/>
  <c r="E141" i="24"/>
  <c r="C142" i="24"/>
  <c r="D142" i="24" s="1"/>
  <c r="C143" i="24"/>
  <c r="D143" i="24"/>
  <c r="C144" i="24"/>
  <c r="D144" i="24" s="1"/>
  <c r="C145" i="24"/>
  <c r="D145" i="24" s="1"/>
  <c r="C146" i="24"/>
  <c r="D146" i="24" s="1"/>
  <c r="C147" i="24"/>
  <c r="D147" i="24" s="1"/>
  <c r="C148" i="24"/>
  <c r="D148" i="24" s="1"/>
  <c r="C149" i="24"/>
  <c r="D149" i="24"/>
  <c r="E149" i="24"/>
  <c r="C150" i="24"/>
  <c r="D150" i="24"/>
  <c r="C151" i="24"/>
  <c r="C152" i="24"/>
  <c r="D152" i="24"/>
  <c r="C153" i="24"/>
  <c r="C154" i="24"/>
  <c r="D154" i="24"/>
  <c r="C155" i="24"/>
  <c r="D155" i="24" s="1"/>
  <c r="C156" i="24"/>
  <c r="D156" i="24"/>
  <c r="C157" i="24"/>
  <c r="C158" i="24"/>
  <c r="D158" i="24"/>
  <c r="C159" i="24"/>
  <c r="C160" i="24"/>
  <c r="D160" i="24" s="1"/>
  <c r="C161" i="24"/>
  <c r="D161" i="24" s="1"/>
  <c r="C162" i="24"/>
  <c r="D162" i="24" s="1"/>
  <c r="C163" i="24"/>
  <c r="D163" i="24" s="1"/>
  <c r="C164" i="24"/>
  <c r="D164" i="24"/>
  <c r="C165" i="24"/>
  <c r="D165" i="24" s="1"/>
  <c r="C166" i="24"/>
  <c r="D166" i="24"/>
  <c r="C167" i="24"/>
  <c r="D167" i="24"/>
  <c r="C168" i="24"/>
  <c r="D168" i="24"/>
  <c r="C169" i="24"/>
  <c r="D169" i="24"/>
  <c r="C170" i="24"/>
  <c r="D170" i="24"/>
  <c r="C171" i="24"/>
  <c r="D171" i="24"/>
  <c r="C172" i="24"/>
  <c r="D172" i="24"/>
  <c r="C173" i="24"/>
  <c r="D173" i="24"/>
  <c r="E173" i="24"/>
  <c r="C174" i="24"/>
  <c r="D174" i="24" s="1"/>
  <c r="C175" i="24"/>
  <c r="D175" i="24" s="1"/>
  <c r="C176" i="24"/>
  <c r="D176" i="24" s="1"/>
  <c r="C177" i="24"/>
  <c r="D177" i="24" s="1"/>
  <c r="C178" i="24"/>
  <c r="D178" i="24" s="1"/>
  <c r="C179" i="24"/>
  <c r="D179" i="24"/>
  <c r="C180" i="24"/>
  <c r="D180" i="24" s="1"/>
  <c r="C181" i="24"/>
  <c r="D181" i="24"/>
  <c r="E181" i="24"/>
  <c r="C182" i="24"/>
  <c r="D182" i="24"/>
  <c r="C183" i="24"/>
  <c r="D183" i="24"/>
  <c r="C184" i="24"/>
  <c r="D184" i="24"/>
  <c r="C185" i="24"/>
  <c r="D185" i="24"/>
  <c r="C186" i="24"/>
  <c r="D186" i="24"/>
  <c r="C187" i="24"/>
  <c r="D187" i="24"/>
  <c r="C188" i="24"/>
  <c r="D188" i="24"/>
  <c r="C189" i="24"/>
  <c r="E189" i="24" s="1"/>
  <c r="D189" i="24"/>
  <c r="C190" i="24"/>
  <c r="D190" i="24" s="1"/>
  <c r="C191" i="24"/>
  <c r="D191" i="24" s="1"/>
  <c r="C192" i="24"/>
  <c r="D192" i="24" s="1"/>
  <c r="C193" i="24"/>
  <c r="D193" i="24" s="1"/>
  <c r="C194" i="24"/>
  <c r="D194" i="24"/>
  <c r="C195" i="24"/>
  <c r="D195" i="24" s="1"/>
  <c r="C196" i="24"/>
  <c r="D196" i="24"/>
  <c r="C197" i="24"/>
  <c r="C198" i="24"/>
  <c r="D198" i="24"/>
  <c r="C199" i="24"/>
  <c r="D199" i="24"/>
  <c r="C200" i="24"/>
  <c r="D200" i="24"/>
  <c r="C201" i="24"/>
  <c r="D201" i="24"/>
  <c r="C202" i="24"/>
  <c r="D202" i="24"/>
  <c r="C203" i="24"/>
  <c r="D203" i="24"/>
  <c r="C204" i="24"/>
  <c r="D204" i="24"/>
  <c r="C205" i="24"/>
  <c r="D205" i="24"/>
  <c r="E205" i="24"/>
  <c r="C206" i="24"/>
  <c r="D206" i="24" s="1"/>
  <c r="C207" i="24"/>
  <c r="C208" i="24"/>
  <c r="D208" i="24" s="1"/>
  <c r="C209" i="24"/>
  <c r="D209" i="24"/>
  <c r="C210" i="24"/>
  <c r="D210" i="24" s="1"/>
  <c r="C211" i="24"/>
  <c r="D211" i="24"/>
  <c r="C212" i="24"/>
  <c r="D212" i="24" s="1"/>
  <c r="C213" i="24"/>
  <c r="D213" i="24" s="1"/>
  <c r="C214" i="24"/>
  <c r="D214" i="24" s="1"/>
  <c r="C215" i="24"/>
  <c r="D215" i="24" s="1"/>
  <c r="C216" i="24"/>
  <c r="D216" i="24" s="1"/>
  <c r="D217" i="24"/>
  <c r="C218" i="24"/>
  <c r="C219" i="24"/>
  <c r="D219" i="24"/>
  <c r="C220" i="24"/>
  <c r="C221" i="24"/>
  <c r="D221" i="24"/>
  <c r="C222" i="24"/>
  <c r="C223" i="24"/>
  <c r="D223" i="24"/>
  <c r="C224" i="24"/>
  <c r="D224" i="24" s="1"/>
  <c r="C225" i="24"/>
  <c r="D225" i="24" s="1"/>
  <c r="C226" i="24"/>
  <c r="D226" i="24" s="1"/>
  <c r="C227" i="24"/>
  <c r="D227" i="24" s="1"/>
  <c r="C228" i="24"/>
  <c r="D228" i="24" s="1"/>
  <c r="C229" i="24"/>
  <c r="D229" i="24"/>
  <c r="C230" i="24"/>
  <c r="D230" i="24" s="1"/>
  <c r="C231" i="24"/>
  <c r="D231" i="24"/>
  <c r="C232" i="24"/>
  <c r="D232" i="24"/>
  <c r="C233" i="24"/>
  <c r="D233" i="24"/>
  <c r="C234" i="24"/>
  <c r="D234" i="24"/>
  <c r="C235" i="24"/>
  <c r="D235" i="24"/>
  <c r="C236" i="24"/>
  <c r="D236" i="24"/>
  <c r="C237" i="24"/>
  <c r="D237" i="24"/>
  <c r="C238" i="24"/>
  <c r="D238" i="24"/>
  <c r="E238" i="24"/>
  <c r="C239" i="24"/>
  <c r="C240" i="24"/>
  <c r="D240" i="24" s="1"/>
  <c r="C241" i="24"/>
  <c r="D241" i="24" s="1"/>
  <c r="C242" i="24"/>
  <c r="D242" i="24" s="1"/>
  <c r="C243" i="24"/>
  <c r="D243" i="24" s="1"/>
  <c r="C244" i="24"/>
  <c r="D244" i="24"/>
  <c r="C245" i="24"/>
  <c r="D245" i="24" s="1"/>
  <c r="C246" i="24"/>
  <c r="D246" i="24"/>
  <c r="E246" i="24"/>
  <c r="C247" i="24"/>
  <c r="D247" i="24"/>
  <c r="C248" i="24"/>
  <c r="D248" i="24"/>
  <c r="C249" i="24"/>
  <c r="D249" i="24"/>
  <c r="C250" i="24"/>
  <c r="D250" i="24"/>
  <c r="C251" i="24"/>
  <c r="D251" i="24"/>
  <c r="C252" i="24"/>
  <c r="D252" i="24"/>
  <c r="C253" i="24"/>
  <c r="D253" i="24"/>
  <c r="C254" i="24"/>
  <c r="E254" i="24" s="1"/>
  <c r="D254" i="24"/>
  <c r="C255" i="24"/>
  <c r="D255" i="24" s="1"/>
  <c r="C256" i="24"/>
  <c r="D256" i="24" s="1"/>
  <c r="C257" i="24"/>
  <c r="C258" i="24"/>
  <c r="D258" i="24" s="1"/>
  <c r="C259" i="24"/>
  <c r="D259" i="24"/>
  <c r="C260" i="24"/>
  <c r="D260" i="24" s="1"/>
  <c r="C261" i="24"/>
  <c r="D261" i="24"/>
  <c r="C262" i="24"/>
  <c r="C263" i="24"/>
  <c r="D263" i="24"/>
  <c r="C264" i="24"/>
  <c r="D264" i="24"/>
  <c r="C265" i="24"/>
  <c r="D265" i="24"/>
  <c r="C266" i="24"/>
  <c r="D266" i="24"/>
  <c r="C267" i="24"/>
  <c r="D267" i="24"/>
  <c r="C268" i="24"/>
  <c r="D268" i="24"/>
  <c r="C269" i="24"/>
  <c r="D269" i="24"/>
  <c r="C270" i="24"/>
  <c r="D270" i="24"/>
  <c r="E270" i="24"/>
  <c r="C271" i="24"/>
  <c r="D271" i="24" s="1"/>
  <c r="C272" i="24"/>
  <c r="D272" i="24" s="1"/>
  <c r="C273" i="24"/>
  <c r="D273" i="24" s="1"/>
  <c r="C274" i="24"/>
  <c r="D274" i="24"/>
  <c r="C275" i="24"/>
  <c r="D275" i="24" s="1"/>
  <c r="C276" i="24"/>
  <c r="D276" i="24"/>
  <c r="C277" i="24"/>
  <c r="C278" i="24"/>
  <c r="D278" i="24" s="1"/>
  <c r="E278" i="24"/>
  <c r="C279" i="24"/>
  <c r="D279" i="24"/>
  <c r="C280" i="24"/>
  <c r="D280" i="24"/>
  <c r="C281" i="24"/>
  <c r="D281" i="24"/>
  <c r="C282" i="24"/>
  <c r="D282" i="24"/>
  <c r="C283" i="24"/>
  <c r="D283" i="24"/>
  <c r="C284" i="24"/>
  <c r="D284" i="24"/>
  <c r="C285" i="24"/>
  <c r="D285" i="24"/>
  <c r="C286" i="24"/>
  <c r="E286" i="24" s="1"/>
  <c r="D286" i="24"/>
  <c r="C287" i="24"/>
  <c r="C288" i="24"/>
  <c r="D288" i="24"/>
  <c r="C289" i="24"/>
  <c r="D289" i="24" s="1"/>
  <c r="C290" i="24"/>
  <c r="D290" i="24"/>
  <c r="E290" i="24"/>
  <c r="C291" i="24"/>
  <c r="D291" i="24" s="1"/>
  <c r="C292" i="24"/>
  <c r="D292" i="24"/>
  <c r="C293" i="24"/>
  <c r="D293" i="24" s="1"/>
  <c r="C294" i="24"/>
  <c r="E294" i="24" s="1"/>
  <c r="D294" i="24"/>
  <c r="C295" i="24"/>
  <c r="D295" i="24"/>
  <c r="C296" i="24"/>
  <c r="D296" i="24" s="1"/>
  <c r="C297" i="24"/>
  <c r="D297" i="24"/>
  <c r="C298" i="24"/>
  <c r="C299" i="24"/>
  <c r="D299" i="24"/>
  <c r="C300" i="24"/>
  <c r="D300" i="24" s="1"/>
  <c r="C301" i="24"/>
  <c r="D301" i="24"/>
  <c r="C302" i="24"/>
  <c r="D302" i="24" s="1"/>
  <c r="E302" i="24"/>
  <c r="C303" i="24"/>
  <c r="D303" i="24" s="1"/>
  <c r="C304" i="24"/>
  <c r="D304" i="24"/>
  <c r="C305" i="24"/>
  <c r="D305" i="24" s="1"/>
  <c r="C306" i="24"/>
  <c r="D306" i="24"/>
  <c r="E306" i="24"/>
  <c r="C307" i="24"/>
  <c r="D307" i="24" s="1"/>
  <c r="C308" i="24"/>
  <c r="D308" i="24"/>
  <c r="C309" i="24"/>
  <c r="D309" i="24" s="1"/>
  <c r="C310" i="24"/>
  <c r="E310" i="24" s="1"/>
  <c r="D310" i="24"/>
  <c r="C311" i="24"/>
  <c r="D311" i="24"/>
  <c r="C312" i="24"/>
  <c r="C313" i="24"/>
  <c r="D313" i="24"/>
  <c r="C314" i="24"/>
  <c r="C315" i="24"/>
  <c r="D315" i="24"/>
  <c r="C316" i="24"/>
  <c r="D316" i="24" s="1"/>
  <c r="C317" i="24"/>
  <c r="D317" i="24"/>
  <c r="C318" i="24"/>
  <c r="D318" i="24" s="1"/>
  <c r="E318" i="24"/>
  <c r="C319" i="24"/>
  <c r="C320" i="24"/>
  <c r="D320" i="24"/>
  <c r="C321" i="24"/>
  <c r="D321" i="24" s="1"/>
  <c r="C322" i="24"/>
  <c r="D322" i="24"/>
  <c r="E322" i="24"/>
  <c r="C323" i="24"/>
  <c r="D323" i="24" s="1"/>
  <c r="C324" i="24"/>
  <c r="D324" i="24"/>
  <c r="C325" i="24"/>
  <c r="D325" i="24" s="1"/>
  <c r="C326" i="24"/>
  <c r="E326" i="24" s="1"/>
  <c r="D326" i="24"/>
  <c r="C327" i="24"/>
  <c r="D327" i="24"/>
  <c r="C328" i="24"/>
  <c r="D328" i="24" s="1"/>
  <c r="C329" i="24"/>
  <c r="D329" i="24"/>
  <c r="C330" i="24"/>
  <c r="C331" i="24"/>
  <c r="D331" i="24"/>
  <c r="C332" i="24"/>
  <c r="D332" i="24" s="1"/>
  <c r="C333" i="24"/>
  <c r="D333" i="24"/>
  <c r="C334" i="24"/>
  <c r="D334" i="24" s="1"/>
  <c r="E334" i="24"/>
  <c r="C335" i="24"/>
  <c r="D335" i="24" s="1"/>
  <c r="C336" i="24"/>
  <c r="D336" i="24"/>
  <c r="C337" i="24"/>
  <c r="D337" i="24" s="1"/>
  <c r="C338" i="24"/>
  <c r="D338" i="24"/>
  <c r="E338" i="24"/>
  <c r="C339" i="24"/>
  <c r="D339" i="24" s="1"/>
  <c r="C340" i="24"/>
  <c r="D340" i="24"/>
  <c r="C341" i="24"/>
  <c r="D341" i="24" s="1"/>
  <c r="C342" i="24"/>
  <c r="E342" i="24" s="1"/>
  <c r="D342" i="24"/>
  <c r="C343" i="24"/>
  <c r="D343" i="24"/>
  <c r="C344" i="24"/>
  <c r="C345" i="24"/>
  <c r="D345" i="24"/>
  <c r="C346" i="24"/>
  <c r="C347" i="24"/>
  <c r="D347" i="24"/>
  <c r="C348" i="24"/>
  <c r="D348" i="24" s="1"/>
  <c r="C349" i="24"/>
  <c r="D349" i="24"/>
  <c r="C350" i="24"/>
  <c r="D350" i="24" s="1"/>
  <c r="E350" i="24"/>
  <c r="C351" i="24"/>
  <c r="D351" i="24" s="1"/>
  <c r="C352" i="24"/>
  <c r="D352" i="24"/>
  <c r="C353" i="24"/>
  <c r="D353" i="24" s="1"/>
  <c r="C354" i="24"/>
  <c r="D354" i="24"/>
  <c r="E354" i="24"/>
  <c r="C355" i="24"/>
  <c r="D355" i="24" s="1"/>
  <c r="C356" i="24"/>
  <c r="D356" i="24"/>
  <c r="C357" i="24"/>
  <c r="D357" i="24" s="1"/>
  <c r="C358" i="24"/>
  <c r="E358" i="24" s="1"/>
  <c r="D358" i="24"/>
  <c r="C359" i="24"/>
  <c r="D359" i="24"/>
  <c r="C360" i="24"/>
  <c r="D360" i="24" s="1"/>
  <c r="C361" i="24"/>
  <c r="D361" i="24"/>
  <c r="C362" i="24"/>
  <c r="C363" i="24"/>
  <c r="D363" i="24"/>
  <c r="C364" i="24"/>
  <c r="D364" i="24" s="1"/>
  <c r="C365" i="24"/>
  <c r="D365" i="24"/>
  <c r="C366" i="24"/>
  <c r="D366" i="24" s="1"/>
  <c r="E366" i="24"/>
  <c r="C367" i="24"/>
  <c r="D367" i="24" s="1"/>
  <c r="C368" i="24"/>
  <c r="D368" i="24"/>
  <c r="C369" i="24"/>
  <c r="D369" i="24" s="1"/>
  <c r="C370" i="24"/>
  <c r="E370" i="24"/>
  <c r="C371" i="24"/>
  <c r="C372" i="24"/>
  <c r="D372" i="24"/>
  <c r="C373" i="24"/>
  <c r="D373" i="24" s="1"/>
  <c r="C374" i="24"/>
  <c r="D374" i="24"/>
  <c r="C375" i="24"/>
  <c r="D375" i="24" s="1"/>
  <c r="E375" i="24"/>
  <c r="C376" i="24"/>
  <c r="D376" i="24" s="1"/>
  <c r="C377" i="24"/>
  <c r="D377" i="24"/>
  <c r="C378" i="24"/>
  <c r="D378" i="24" s="1"/>
  <c r="C379" i="24"/>
  <c r="D379" i="24"/>
  <c r="E379" i="24"/>
  <c r="C380" i="24"/>
  <c r="D380" i="24" s="1"/>
  <c r="C381" i="24"/>
  <c r="D381" i="24"/>
  <c r="C382" i="24"/>
  <c r="D382" i="24" s="1"/>
  <c r="C383" i="24"/>
  <c r="E383" i="24" s="1"/>
  <c r="D383" i="24"/>
  <c r="C384" i="24"/>
  <c r="D384" i="24"/>
  <c r="C385" i="24"/>
  <c r="C386" i="24"/>
  <c r="D386" i="24"/>
  <c r="C387" i="24"/>
  <c r="C388" i="24"/>
  <c r="D388" i="24"/>
  <c r="C389" i="24"/>
  <c r="D389" i="24" s="1"/>
  <c r="C390" i="24"/>
  <c r="D390" i="24"/>
  <c r="C391" i="24"/>
  <c r="D391" i="24" s="1"/>
  <c r="E391" i="24"/>
  <c r="C392" i="24"/>
  <c r="D392" i="24" s="1"/>
  <c r="C393" i="24"/>
  <c r="D393" i="24"/>
  <c r="C394" i="24"/>
  <c r="D394" i="24" s="1"/>
  <c r="C395" i="24"/>
  <c r="D395" i="24"/>
  <c r="E395" i="24"/>
  <c r="C396" i="24"/>
  <c r="D396" i="24" s="1"/>
  <c r="C397" i="24"/>
  <c r="D397" i="24"/>
  <c r="C398" i="24"/>
  <c r="D398" i="24" s="1"/>
  <c r="C399" i="24"/>
  <c r="E399" i="24"/>
  <c r="C36" i="24"/>
  <c r="D36" i="24" s="1"/>
  <c r="C37" i="24"/>
  <c r="C38" i="24"/>
  <c r="C39" i="24"/>
  <c r="E39" i="24"/>
  <c r="C40" i="24"/>
  <c r="D40" i="24" s="1"/>
  <c r="C41" i="24"/>
  <c r="C42" i="24"/>
  <c r="E42" i="24"/>
  <c r="C43" i="24"/>
  <c r="D43" i="24" s="1"/>
  <c r="C44" i="24"/>
  <c r="D44" i="24"/>
  <c r="C45" i="24"/>
  <c r="C46" i="24"/>
  <c r="E46" i="24"/>
  <c r="C48" i="24"/>
  <c r="D48" i="24" s="1"/>
  <c r="C49" i="24"/>
  <c r="D49" i="24" s="1"/>
  <c r="C50" i="24"/>
  <c r="D50" i="24" s="1"/>
  <c r="C51" i="24"/>
  <c r="D51" i="24" s="1"/>
  <c r="C52" i="24"/>
  <c r="C53" i="24"/>
  <c r="D53" i="24"/>
  <c r="C54" i="24"/>
  <c r="C55" i="24"/>
  <c r="D55" i="24"/>
  <c r="C56" i="24"/>
  <c r="D56" i="24" s="1"/>
  <c r="C57" i="24"/>
  <c r="D57" i="24" s="1"/>
  <c r="C58" i="24"/>
  <c r="E58" i="24" s="1"/>
  <c r="C59" i="24"/>
  <c r="D59" i="24" s="1"/>
  <c r="C61" i="24"/>
  <c r="D61" i="24"/>
  <c r="C62" i="24"/>
  <c r="C63" i="24"/>
  <c r="C64" i="24"/>
  <c r="E64" i="24"/>
  <c r="C65" i="24"/>
  <c r="E65" i="24" s="1"/>
  <c r="C66" i="24"/>
  <c r="E66" i="24"/>
  <c r="C67" i="24"/>
  <c r="C68" i="24"/>
  <c r="E68" i="24"/>
  <c r="C69" i="24"/>
  <c r="D69" i="24" s="1"/>
  <c r="C70" i="24"/>
  <c r="E70" i="24"/>
  <c r="C71" i="24"/>
  <c r="E71" i="24" s="1"/>
  <c r="C72" i="24"/>
  <c r="E72" i="24" s="1"/>
  <c r="C74" i="24"/>
  <c r="D74" i="24"/>
  <c r="C75" i="24"/>
  <c r="D75" i="24" s="1"/>
  <c r="C76" i="24"/>
  <c r="E76" i="24" s="1"/>
  <c r="C77" i="24"/>
  <c r="E77" i="24" s="1"/>
  <c r="C78" i="24"/>
  <c r="D78" i="24"/>
  <c r="C79" i="24"/>
  <c r="D79" i="24" s="1"/>
  <c r="C80" i="24"/>
  <c r="E80" i="24"/>
  <c r="C81" i="24"/>
  <c r="D81" i="24" s="1"/>
  <c r="C82" i="24"/>
  <c r="E82" i="24"/>
  <c r="C83" i="24"/>
  <c r="D83" i="24" s="1"/>
  <c r="C84" i="24"/>
  <c r="E84" i="24" s="1"/>
  <c r="C85" i="24"/>
  <c r="D85" i="24"/>
  <c r="C87" i="24"/>
  <c r="D87" i="24" s="1"/>
  <c r="C92" i="24"/>
  <c r="E92" i="24"/>
  <c r="C94" i="24"/>
  <c r="E94" i="24" s="1"/>
  <c r="C95" i="24"/>
  <c r="D95" i="24"/>
  <c r="C96" i="24"/>
  <c r="C97" i="24"/>
  <c r="E97" i="24"/>
  <c r="C98" i="24"/>
  <c r="E98" i="24" s="1"/>
  <c r="C86" i="24"/>
  <c r="D86" i="24"/>
  <c r="C88" i="24"/>
  <c r="D88" i="24" s="1"/>
  <c r="C2" i="24"/>
  <c r="E2" i="24"/>
  <c r="C3" i="24"/>
  <c r="D3" i="24" s="1"/>
  <c r="C5" i="24"/>
  <c r="D5" i="24"/>
  <c r="C6" i="24"/>
  <c r="E6" i="24" s="1"/>
  <c r="C7" i="24"/>
  <c r="D7" i="24" s="1"/>
  <c r="C8" i="24"/>
  <c r="D8" i="24" s="1"/>
  <c r="E8" i="24"/>
  <c r="C9" i="24"/>
  <c r="D9" i="24" s="1"/>
  <c r="C10" i="24"/>
  <c r="D10" i="24" s="1"/>
  <c r="C11" i="24"/>
  <c r="E11" i="24" s="1"/>
  <c r="C12" i="24"/>
  <c r="D12" i="24"/>
  <c r="C4" i="24"/>
  <c r="E4" i="24" s="1"/>
  <c r="C13" i="24"/>
  <c r="C14" i="24"/>
  <c r="E14" i="24"/>
  <c r="C15" i="24"/>
  <c r="E15" i="24" s="1"/>
  <c r="E100" i="24"/>
  <c r="E394" i="24"/>
  <c r="E390" i="24"/>
  <c r="E382" i="24"/>
  <c r="E374" i="24"/>
  <c r="E368" i="24"/>
  <c r="E365" i="24"/>
  <c r="E361" i="24"/>
  <c r="E357" i="24"/>
  <c r="E352" i="24"/>
  <c r="E349" i="24"/>
  <c r="E345" i="24"/>
  <c r="E341" i="24"/>
  <c r="E336" i="24"/>
  <c r="E333" i="24"/>
  <c r="E329" i="24"/>
  <c r="E325" i="24"/>
  <c r="E320" i="24"/>
  <c r="E317" i="24"/>
  <c r="E313" i="24"/>
  <c r="E309" i="24"/>
  <c r="E304" i="24"/>
  <c r="E301" i="24"/>
  <c r="E297" i="24"/>
  <c r="E293" i="24"/>
  <c r="E288" i="24"/>
  <c r="E282" i="24"/>
  <c r="E274" i="24"/>
  <c r="E266" i="24"/>
  <c r="E258" i="24"/>
  <c r="E250" i="24"/>
  <c r="E242" i="24"/>
  <c r="E234" i="24"/>
  <c r="E226" i="24"/>
  <c r="E209" i="24"/>
  <c r="E201" i="24"/>
  <c r="E193" i="24"/>
  <c r="E185" i="24"/>
  <c r="E169" i="24"/>
  <c r="E161" i="24"/>
  <c r="E145" i="24"/>
  <c r="E137" i="24"/>
  <c r="E121" i="24"/>
  <c r="E113" i="24"/>
  <c r="E105" i="24"/>
  <c r="E104" i="24"/>
  <c r="E103" i="24"/>
  <c r="E102" i="24"/>
  <c r="E101" i="24"/>
  <c r="E32" i="24"/>
  <c r="E28" i="24"/>
  <c r="E24" i="24"/>
  <c r="E20" i="24"/>
  <c r="E16" i="24"/>
  <c r="E285" i="24"/>
  <c r="E281" i="24"/>
  <c r="E276" i="24"/>
  <c r="E273" i="24"/>
  <c r="E272" i="24"/>
  <c r="E269" i="24"/>
  <c r="E265" i="24"/>
  <c r="E261" i="24"/>
  <c r="E260" i="24"/>
  <c r="E256" i="24"/>
  <c r="E253" i="24"/>
  <c r="E249" i="24"/>
  <c r="E245" i="24"/>
  <c r="E244" i="24"/>
  <c r="E241" i="24"/>
  <c r="E240" i="24"/>
  <c r="E237" i="24"/>
  <c r="E236" i="24"/>
  <c r="E233" i="24"/>
  <c r="E232" i="24"/>
  <c r="E229" i="24"/>
  <c r="E228" i="24"/>
  <c r="E225" i="24"/>
  <c r="E224" i="24"/>
  <c r="E221" i="24"/>
  <c r="E211" i="24"/>
  <c r="E208" i="24"/>
  <c r="E204" i="24"/>
  <c r="E203" i="24"/>
  <c r="E200" i="24"/>
  <c r="E199" i="24"/>
  <c r="E196" i="24"/>
  <c r="E195" i="24"/>
  <c r="E192" i="24"/>
  <c r="E191" i="24"/>
  <c r="E188" i="24"/>
  <c r="E187" i="24"/>
  <c r="E184" i="24"/>
  <c r="E183" i="24"/>
  <c r="E180" i="24"/>
  <c r="E179" i="24"/>
  <c r="E176" i="24"/>
  <c r="E175" i="24"/>
  <c r="E172" i="24"/>
  <c r="E171" i="24"/>
  <c r="E168" i="24"/>
  <c r="E167" i="24"/>
  <c r="E164" i="24"/>
  <c r="E163" i="24"/>
  <c r="E160" i="24"/>
  <c r="E156" i="24"/>
  <c r="E155" i="24"/>
  <c r="E152" i="24"/>
  <c r="E148" i="24"/>
  <c r="E147" i="24"/>
  <c r="E144" i="24"/>
  <c r="E143" i="24"/>
  <c r="E139" i="24"/>
  <c r="E136" i="24"/>
  <c r="E135" i="24"/>
  <c r="E131" i="24"/>
  <c r="E128" i="24"/>
  <c r="E127" i="24"/>
  <c r="E124" i="24"/>
  <c r="E123" i="24"/>
  <c r="E120" i="24"/>
  <c r="E119" i="24"/>
  <c r="E116" i="24"/>
  <c r="E115" i="24"/>
  <c r="E112" i="24"/>
  <c r="E111" i="24"/>
  <c r="E108" i="24"/>
  <c r="E107" i="24"/>
  <c r="E392" i="24"/>
  <c r="E376" i="24"/>
  <c r="E359" i="24"/>
  <c r="E343" i="24"/>
  <c r="E335" i="24"/>
  <c r="E327" i="24"/>
  <c r="E311" i="24"/>
  <c r="E303" i="24"/>
  <c r="E295" i="24"/>
  <c r="E283" i="24"/>
  <c r="E279" i="24"/>
  <c r="E275" i="24"/>
  <c r="E271" i="24"/>
  <c r="E267" i="24"/>
  <c r="E263" i="24"/>
  <c r="E259" i="24"/>
  <c r="E255" i="24"/>
  <c r="E251" i="24"/>
  <c r="E247" i="24"/>
  <c r="E243" i="24"/>
  <c r="E235" i="24"/>
  <c r="E231" i="24"/>
  <c r="E227" i="24"/>
  <c r="E223" i="24"/>
  <c r="E219" i="24"/>
  <c r="E210" i="24"/>
  <c r="E206" i="24"/>
  <c r="E202" i="24"/>
  <c r="E198" i="24"/>
  <c r="E194" i="24"/>
  <c r="E190" i="24"/>
  <c r="E186" i="24"/>
  <c r="E182" i="24"/>
  <c r="E178" i="24"/>
  <c r="E174" i="24"/>
  <c r="E170" i="24"/>
  <c r="E166" i="24"/>
  <c r="E158" i="24"/>
  <c r="E154" i="24"/>
  <c r="E150" i="24"/>
  <c r="E146" i="24"/>
  <c r="E142" i="24"/>
  <c r="E134" i="24"/>
  <c r="E130" i="24"/>
  <c r="E126" i="24"/>
  <c r="E122" i="24"/>
  <c r="E118" i="24"/>
  <c r="E114" i="24"/>
  <c r="E110" i="24"/>
  <c r="E106" i="24"/>
  <c r="E88" i="24"/>
  <c r="D92" i="24"/>
  <c r="C90" i="24"/>
  <c r="D90" i="24" s="1"/>
  <c r="E85" i="24"/>
  <c r="D82" i="24"/>
  <c r="D80" i="24"/>
  <c r="D76" i="24"/>
  <c r="C73" i="24"/>
  <c r="D73" i="24" s="1"/>
  <c r="D70" i="24"/>
  <c r="E69" i="24"/>
  <c r="D66" i="24"/>
  <c r="D65" i="24"/>
  <c r="E61" i="24"/>
  <c r="D58" i="24"/>
  <c r="D54" i="24"/>
  <c r="E54" i="24"/>
  <c r="E51" i="24"/>
  <c r="E50" i="24"/>
  <c r="C47" i="24"/>
  <c r="D47" i="24" s="1"/>
  <c r="E44" i="24"/>
  <c r="E43" i="24"/>
  <c r="D39" i="24"/>
  <c r="E36" i="24"/>
  <c r="E96" i="24"/>
  <c r="D96" i="24"/>
  <c r="E95" i="24"/>
  <c r="C93" i="24"/>
  <c r="D93" i="24" s="1"/>
  <c r="C89" i="24"/>
  <c r="D89" i="24" s="1"/>
  <c r="D84" i="24"/>
  <c r="E83" i="24"/>
  <c r="E78" i="24"/>
  <c r="E75" i="24"/>
  <c r="E74" i="24"/>
  <c r="D72" i="24"/>
  <c r="E67" i="24"/>
  <c r="D67" i="24"/>
  <c r="D64" i="24"/>
  <c r="E63" i="24"/>
  <c r="D63" i="24"/>
  <c r="C60" i="24"/>
  <c r="E60" i="24" s="1"/>
  <c r="E57" i="24"/>
  <c r="E56" i="24"/>
  <c r="E53" i="24"/>
  <c r="D52" i="24"/>
  <c r="E52" i="24"/>
  <c r="E49" i="24"/>
  <c r="E48" i="24"/>
  <c r="D46" i="24"/>
  <c r="D45" i="24"/>
  <c r="E45" i="24"/>
  <c r="D42" i="24"/>
  <c r="D41" i="24"/>
  <c r="E41" i="24"/>
  <c r="D37" i="24"/>
  <c r="E37" i="24"/>
  <c r="C34" i="24"/>
  <c r="E34" i="24" s="1"/>
  <c r="D94" i="24"/>
  <c r="D60" i="24"/>
  <c r="E47" i="24"/>
  <c r="E73" i="24"/>
  <c r="D34" i="24"/>
  <c r="D4" i="24"/>
  <c r="E5" i="24"/>
  <c r="E9" i="24"/>
  <c r="E3" i="24"/>
  <c r="E13" i="24"/>
  <c r="D13" i="24"/>
  <c r="E12" i="24"/>
  <c r="D14" i="24"/>
  <c r="D15" i="24"/>
  <c r="E10" i="24"/>
  <c r="H167" i="33"/>
  <c r="E99" i="24"/>
  <c r="C35" i="24"/>
  <c r="E35" i="24"/>
  <c r="C91" i="24"/>
  <c r="E91" i="24" s="1"/>
  <c r="D77" i="24"/>
  <c r="D98" i="24"/>
  <c r="E398" i="24"/>
  <c r="E291" i="24"/>
  <c r="E299" i="24"/>
  <c r="E307" i="24"/>
  <c r="E315" i="24"/>
  <c r="E323" i="24"/>
  <c r="E331" i="24"/>
  <c r="E339" i="24"/>
  <c r="E347" i="24"/>
  <c r="E355" i="24"/>
  <c r="E363" i="24"/>
  <c r="E372" i="24"/>
  <c r="E380" i="24"/>
  <c r="E388" i="24"/>
  <c r="E396" i="24"/>
  <c r="E248" i="24"/>
  <c r="E252" i="24"/>
  <c r="E264" i="24"/>
  <c r="E268" i="24"/>
  <c r="E280" i="24"/>
  <c r="E284" i="24"/>
  <c r="E292" i="24"/>
  <c r="E300" i="24"/>
  <c r="E308" i="24"/>
  <c r="E316" i="24"/>
  <c r="E324" i="24"/>
  <c r="E332" i="24"/>
  <c r="E340" i="24"/>
  <c r="E348" i="24"/>
  <c r="E356" i="24"/>
  <c r="E364" i="24"/>
  <c r="E373" i="24"/>
  <c r="E381" i="24"/>
  <c r="E389" i="24"/>
  <c r="E397" i="24"/>
  <c r="D35" i="24"/>
  <c r="D11" i="24"/>
  <c r="E7" i="24"/>
  <c r="D68" i="24"/>
  <c r="E86" i="24"/>
  <c r="E55" i="24"/>
  <c r="E87" i="24"/>
  <c r="D97" i="24"/>
  <c r="E351" i="24"/>
  <c r="E367" i="24"/>
  <c r="E384" i="24"/>
  <c r="E296" i="24"/>
  <c r="E305" i="24"/>
  <c r="E337" i="24"/>
  <c r="E369" i="24"/>
  <c r="E377" i="24"/>
  <c r="E386" i="24"/>
  <c r="E393" i="24"/>
  <c r="E93" i="24"/>
  <c r="H166" i="33"/>
  <c r="K57" i="35"/>
  <c r="K98" i="35"/>
  <c r="K84" i="35"/>
  <c r="E167" i="33"/>
  <c r="F167" i="33"/>
  <c r="D262" i="24" l="1"/>
  <c r="E262" i="24"/>
  <c r="E222" i="24"/>
  <c r="D222" i="24"/>
  <c r="D22" i="24"/>
  <c r="E22" i="24"/>
  <c r="E90" i="24"/>
  <c r="E328" i="24"/>
  <c r="E289" i="24"/>
  <c r="D6" i="24"/>
  <c r="E89" i="24"/>
  <c r="D71" i="24"/>
  <c r="E378" i="24"/>
  <c r="E62" i="24"/>
  <c r="D62" i="24"/>
  <c r="D387" i="24"/>
  <c r="E387" i="24"/>
  <c r="D362" i="24"/>
  <c r="E362" i="24"/>
  <c r="D330" i="24"/>
  <c r="E330" i="24"/>
  <c r="D298" i="24"/>
  <c r="E298" i="24"/>
  <c r="D117" i="24"/>
  <c r="E117" i="24"/>
  <c r="D33" i="24"/>
  <c r="E33" i="24"/>
  <c r="D385" i="24"/>
  <c r="E385" i="24"/>
  <c r="D239" i="24"/>
  <c r="E239" i="24"/>
  <c r="D153" i="24"/>
  <c r="E153" i="24"/>
  <c r="D140" i="24"/>
  <c r="E140" i="24"/>
  <c r="D132" i="24"/>
  <c r="E132" i="24"/>
  <c r="E360" i="24"/>
  <c r="E321" i="24"/>
  <c r="D91" i="24"/>
  <c r="E79" i="24"/>
  <c r="E40" i="24"/>
  <c r="E177" i="24"/>
  <c r="E38" i="24"/>
  <c r="D38" i="24"/>
  <c r="D344" i="24"/>
  <c r="E344" i="24"/>
  <c r="D312" i="24"/>
  <c r="E312" i="24"/>
  <c r="D277" i="24"/>
  <c r="E277" i="24"/>
  <c r="D218" i="24"/>
  <c r="E218" i="24"/>
  <c r="D197" i="24"/>
  <c r="E197" i="24"/>
  <c r="E157" i="24"/>
  <c r="D157" i="24"/>
  <c r="E26" i="24"/>
  <c r="D26" i="24"/>
  <c r="E353" i="24"/>
  <c r="E81" i="24"/>
  <c r="E59" i="24"/>
  <c r="E162" i="24"/>
  <c r="D371" i="24"/>
  <c r="E371" i="24"/>
  <c r="D346" i="24"/>
  <c r="E346" i="24"/>
  <c r="D319" i="24"/>
  <c r="E319" i="24"/>
  <c r="D314" i="24"/>
  <c r="E314" i="24"/>
  <c r="D287" i="24"/>
  <c r="E287" i="24"/>
  <c r="D257" i="24"/>
  <c r="E257" i="24"/>
  <c r="D220" i="24"/>
  <c r="E220" i="24"/>
  <c r="D207" i="24"/>
  <c r="E207" i="24"/>
  <c r="D159" i="24"/>
  <c r="E159" i="24"/>
  <c r="D151" i="24"/>
  <c r="E151" i="24"/>
  <c r="D138" i="24"/>
  <c r="E138" i="24"/>
  <c r="D129" i="24"/>
  <c r="E129" i="24"/>
  <c r="E30" i="24"/>
  <c r="J124" i="35"/>
  <c r="E230" i="24"/>
  <c r="E165" i="24"/>
  <c r="D125" i="24"/>
  <c r="D19" i="24"/>
  <c r="E19" i="24"/>
  <c r="D161" i="33"/>
  <c r="D160" i="33" s="1"/>
  <c r="K70" i="35"/>
</calcChain>
</file>

<file path=xl/sharedStrings.xml><?xml version="1.0" encoding="utf-8"?>
<sst xmlns="http://schemas.openxmlformats.org/spreadsheetml/2006/main" count="1062" uniqueCount="838">
  <si>
    <t>(Marque las opciones correspondientes)</t>
  </si>
  <si>
    <t xml:space="preserve">Nombre del programa: </t>
  </si>
  <si>
    <t>Objetivos, metas e indicadores relacionados:</t>
  </si>
  <si>
    <t>Nombre del acuerdo, tratado o compromiso internacional</t>
  </si>
  <si>
    <t>Salud</t>
  </si>
  <si>
    <t>Educación</t>
  </si>
  <si>
    <t>Empleo</t>
  </si>
  <si>
    <t>Distribución del ingreso y pobreza</t>
  </si>
  <si>
    <t xml:space="preserve">Seguridad pública e impartición de justicia </t>
  </si>
  <si>
    <t>Gobierno</t>
  </si>
  <si>
    <t>Vivienda</t>
  </si>
  <si>
    <t xml:space="preserve">Sistema de Cuentas Nacionales </t>
  </si>
  <si>
    <t>Información financiera</t>
  </si>
  <si>
    <t>Precios</t>
  </si>
  <si>
    <t>Trabajo</t>
  </si>
  <si>
    <t>Ciencia y tecnología</t>
  </si>
  <si>
    <t>Atmósfera</t>
  </si>
  <si>
    <t>Biodiversidad</t>
  </si>
  <si>
    <t>Agua</t>
  </si>
  <si>
    <t>Suelo</t>
  </si>
  <si>
    <t>Flora</t>
  </si>
  <si>
    <t>Fauna</t>
  </si>
  <si>
    <t>Residuos peligrosos y residuos sólidos</t>
  </si>
  <si>
    <t>Recursos naturales</t>
  </si>
  <si>
    <t xml:space="preserve">Clima </t>
  </si>
  <si>
    <t>Especifique</t>
  </si>
  <si>
    <t>1. Anual</t>
  </si>
  <si>
    <t>Instructivos de llenado de cuestionarios</t>
  </si>
  <si>
    <t>Manuales de procedimientos para la captación de datos</t>
  </si>
  <si>
    <t>Manuales de procedimientos para la captura y procesamiento de datos</t>
  </si>
  <si>
    <t>Manuales para la presentación de resultados</t>
  </si>
  <si>
    <t>Tipo de asistencia</t>
  </si>
  <si>
    <t>Apoyo técnico</t>
  </si>
  <si>
    <t xml:space="preserve">Capacitación </t>
  </si>
  <si>
    <t>Año</t>
  </si>
  <si>
    <t>Trimestre</t>
  </si>
  <si>
    <t>Mes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</si>
  <si>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</si>
  <si>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</si>
  <si>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</si>
  <si>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</si>
  <si>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</si>
  <si>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</si>
  <si>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</si>
  <si>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</si>
  <si>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</si>
  <si>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</si>
  <si>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</si>
  <si>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</si>
  <si>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Día</t>
  </si>
  <si>
    <t xml:space="preserve">Federal </t>
  </si>
  <si>
    <t>Órden</t>
  </si>
  <si>
    <t>Estatal</t>
  </si>
  <si>
    <t>Municipal</t>
  </si>
  <si>
    <t>Atributo</t>
  </si>
  <si>
    <t>Ninguno</t>
  </si>
  <si>
    <t>No aplica</t>
  </si>
  <si>
    <t>Personas</t>
  </si>
  <si>
    <t>subsistemas</t>
  </si>
  <si>
    <t>Demográfica y Social</t>
  </si>
  <si>
    <t>Económica</t>
  </si>
  <si>
    <t>Geográfica y del Medio Ambiente</t>
  </si>
  <si>
    <t xml:space="preserve"> </t>
  </si>
  <si>
    <t>Gobierno, Seguridad Pública e Impartición de Justicia</t>
  </si>
  <si>
    <t>Manuales de capacitación</t>
  </si>
  <si>
    <t xml:space="preserve">Información Estadística </t>
  </si>
  <si>
    <t>1. Nombre del proyecto estadístico propuesto:</t>
  </si>
  <si>
    <t xml:space="preserve">     B) FUNDAMENTOS DEL PROYECTO</t>
  </si>
  <si>
    <t>Nombre del acuerdo, tratado o compromiso:</t>
  </si>
  <si>
    <t>Nombre del organismo o país:</t>
  </si>
  <si>
    <t>PLANEACIÓN GENERAL</t>
  </si>
  <si>
    <t>MARCO CONCEPTUAL</t>
  </si>
  <si>
    <t xml:space="preserve">CRITERIOS DE VALIDACIÓN </t>
  </si>
  <si>
    <t>GLOSARIOS</t>
  </si>
  <si>
    <t>CLASIFICADORES</t>
  </si>
  <si>
    <t>CUESTIONARIOS</t>
  </si>
  <si>
    <t>DISEÑO DE LA MUESTRA</t>
  </si>
  <si>
    <t>DOCUMENTACIÓN DE PRUEBAS Y RESULTADOS</t>
  </si>
  <si>
    <t>PLANEACIÓN DEL PROYECTO</t>
  </si>
  <si>
    <t>DISEÑO CONCEPTUAL</t>
  </si>
  <si>
    <t xml:space="preserve">DISEÑO DE LA CAPTACIÓN </t>
  </si>
  <si>
    <t>DISEÑO DEL PROCESAMIENTO</t>
  </si>
  <si>
    <t xml:space="preserve">OPERATIVO DE CAPTACIÓN </t>
  </si>
  <si>
    <t>PROCESAMIENTO Y LIBERACIÓN DE DATOS</t>
  </si>
  <si>
    <t>PRESENTACIÓN Y DIVULGACIÓN DE RESULTADOS</t>
  </si>
  <si>
    <t>Nombre</t>
  </si>
  <si>
    <t>Organismo elaborador</t>
  </si>
  <si>
    <t>Organismo certificador</t>
  </si>
  <si>
    <t>Periodo que cubre</t>
  </si>
  <si>
    <t>Capacitación</t>
  </si>
  <si>
    <t>4.2.1</t>
  </si>
  <si>
    <t>4.3.2</t>
  </si>
  <si>
    <t>4.3.4</t>
  </si>
  <si>
    <t>4.3.5</t>
  </si>
  <si>
    <t>4.3.6</t>
  </si>
  <si>
    <t>4.4.1</t>
  </si>
  <si>
    <t>NUMERO</t>
  </si>
  <si>
    <t>DESCRIPCION</t>
  </si>
  <si>
    <t>2.2a</t>
  </si>
  <si>
    <t>2.2b</t>
  </si>
  <si>
    <t>3.1b</t>
  </si>
  <si>
    <t>3.2.1a</t>
  </si>
  <si>
    <t>3.2.1b</t>
  </si>
  <si>
    <t>3.2.1c</t>
  </si>
  <si>
    <t>3.2.2a</t>
  </si>
  <si>
    <t>3.2.2b</t>
  </si>
  <si>
    <t>3.2.2c</t>
  </si>
  <si>
    <t>3.2.3a</t>
  </si>
  <si>
    <t>3.2.3b</t>
  </si>
  <si>
    <t>3.2.3c</t>
  </si>
  <si>
    <t>3.5.a</t>
  </si>
  <si>
    <t>4.1.1</t>
  </si>
  <si>
    <t>4.3.6a</t>
  </si>
  <si>
    <t>4.4.2.1</t>
  </si>
  <si>
    <t>4.4.2.2</t>
  </si>
  <si>
    <t>4.4.2.3</t>
  </si>
  <si>
    <t>4.4.2.4</t>
  </si>
  <si>
    <t>4.4.2.5</t>
  </si>
  <si>
    <t>4.4.2.6</t>
  </si>
  <si>
    <t>4.4.2.7</t>
  </si>
  <si>
    <t>4.4.2.8</t>
  </si>
  <si>
    <t>4.4.3</t>
  </si>
  <si>
    <t>4.4.4.1a</t>
  </si>
  <si>
    <t>4.4.3.1a</t>
  </si>
  <si>
    <t>4.4.3.1b</t>
  </si>
  <si>
    <t>4.4.3.1c</t>
  </si>
  <si>
    <t>5.1.1</t>
  </si>
  <si>
    <t>5.1.2</t>
  </si>
  <si>
    <t>6.1.2</t>
  </si>
  <si>
    <t>6.2.1a</t>
  </si>
  <si>
    <t>6.2.1.1</t>
  </si>
  <si>
    <t>6.2.2</t>
  </si>
  <si>
    <t>6.2.2a</t>
  </si>
  <si>
    <t xml:space="preserve">MANUALES OPERATIVOS </t>
  </si>
  <si>
    <t xml:space="preserve">      </t>
  </si>
  <si>
    <t xml:space="preserve">         </t>
  </si>
  <si>
    <t xml:space="preserve">       </t>
  </si>
  <si>
    <t>Ficha técnica para presentar la propuesta de                                                                                            Información de Interés Nacional</t>
  </si>
  <si>
    <t>Documento   /   Año de elaboración   /   Institución que lo elaboró</t>
  </si>
  <si>
    <t xml:space="preserve">     </t>
  </si>
  <si>
    <t>6.1.1.a</t>
  </si>
  <si>
    <t>3.1a</t>
  </si>
  <si>
    <t>3.21a</t>
  </si>
  <si>
    <t>3.21b</t>
  </si>
  <si>
    <t>3.21c</t>
  </si>
  <si>
    <t>3.21d</t>
  </si>
  <si>
    <t>3.22a</t>
  </si>
  <si>
    <t>3.22b</t>
  </si>
  <si>
    <t>3.22c</t>
  </si>
  <si>
    <t>3.22d</t>
  </si>
  <si>
    <t>3.23a</t>
  </si>
  <si>
    <t>3.23b</t>
  </si>
  <si>
    <t>3.23c</t>
  </si>
  <si>
    <t>3.23d</t>
  </si>
  <si>
    <t>3.2.1d</t>
  </si>
  <si>
    <t>3.2.2d</t>
  </si>
  <si>
    <t>3.4a1</t>
  </si>
  <si>
    <t>3.4a2</t>
  </si>
  <si>
    <t>3.4a3</t>
  </si>
  <si>
    <t>3.4a4</t>
  </si>
  <si>
    <t>3.4a5</t>
  </si>
  <si>
    <t>3.4a6</t>
  </si>
  <si>
    <t>3.4a7</t>
  </si>
  <si>
    <t>3.4a8</t>
  </si>
  <si>
    <t>3.4a9</t>
  </si>
  <si>
    <t>3.4b1</t>
  </si>
  <si>
    <t>3.4b2</t>
  </si>
  <si>
    <t>3.4b3</t>
  </si>
  <si>
    <t>3.4b4</t>
  </si>
  <si>
    <t>3.4b5</t>
  </si>
  <si>
    <t>3.4b6</t>
  </si>
  <si>
    <t>3.4b7</t>
  </si>
  <si>
    <t>3.4b8</t>
  </si>
  <si>
    <t>3.4c1</t>
  </si>
  <si>
    <t>3.4c2</t>
  </si>
  <si>
    <t>3.4c3</t>
  </si>
  <si>
    <t>3.4c4</t>
  </si>
  <si>
    <t>3.4c5</t>
  </si>
  <si>
    <t>3.4c6</t>
  </si>
  <si>
    <t>3.4c7</t>
  </si>
  <si>
    <t>3.4c8</t>
  </si>
  <si>
    <t>3.4d1</t>
  </si>
  <si>
    <t>3.4d2</t>
  </si>
  <si>
    <t>3.4d3</t>
  </si>
  <si>
    <t>3.4d4</t>
  </si>
  <si>
    <t>3.4d5</t>
  </si>
  <si>
    <t>3.4d6</t>
  </si>
  <si>
    <t>3.4d7</t>
  </si>
  <si>
    <t>3.4d8</t>
  </si>
  <si>
    <t>3.4a10</t>
  </si>
  <si>
    <t>3.4a11</t>
  </si>
  <si>
    <t>3.4a12</t>
  </si>
  <si>
    <t>3.4a13</t>
  </si>
  <si>
    <t xml:space="preserve">   /    </t>
  </si>
  <si>
    <t>3.4b9</t>
  </si>
  <si>
    <t>3.4b10</t>
  </si>
  <si>
    <t>3.4b11</t>
  </si>
  <si>
    <t>3.4b12</t>
  </si>
  <si>
    <t>3.4b13</t>
  </si>
  <si>
    <t>3.4c9</t>
  </si>
  <si>
    <t>3.4c10</t>
  </si>
  <si>
    <t>3.4c11</t>
  </si>
  <si>
    <t>3.4c12</t>
  </si>
  <si>
    <t>3.4c13</t>
  </si>
  <si>
    <t>3.4d9</t>
  </si>
  <si>
    <t>3.4d10</t>
  </si>
  <si>
    <t>3.4d11</t>
  </si>
  <si>
    <t>3.4d12</t>
  </si>
  <si>
    <t>3.4d13</t>
  </si>
  <si>
    <t>3.5a</t>
  </si>
  <si>
    <t>3.6a1</t>
  </si>
  <si>
    <t>3.6a2</t>
  </si>
  <si>
    <t>3.6a3</t>
  </si>
  <si>
    <t>3.6a4</t>
  </si>
  <si>
    <t>3.6a5</t>
  </si>
  <si>
    <t>3.6b1</t>
  </si>
  <si>
    <t>3.6b2</t>
  </si>
  <si>
    <t>3.6b3</t>
  </si>
  <si>
    <t>3.6b4</t>
  </si>
  <si>
    <t>3.6b5</t>
  </si>
  <si>
    <t>4.3.1.a.1</t>
  </si>
  <si>
    <t>4.3.1.a.2</t>
  </si>
  <si>
    <t>4.3.1.a.3</t>
  </si>
  <si>
    <t>4.3.1.a.4</t>
  </si>
  <si>
    <t>4.3.1.a.5</t>
  </si>
  <si>
    <t>4.3.1.a.6</t>
  </si>
  <si>
    <t>4.3.1.a.7</t>
  </si>
  <si>
    <t>4.3.1.a.8</t>
  </si>
  <si>
    <t>4.3.1.a.9</t>
  </si>
  <si>
    <t>4.3.1.a.10</t>
  </si>
  <si>
    <t>4.3.1.a.11</t>
  </si>
  <si>
    <t>4.3.1.a.12</t>
  </si>
  <si>
    <t>4.3.1.a.13</t>
  </si>
  <si>
    <t>4.3.1.a.14</t>
  </si>
  <si>
    <t>4.3.1.a.15</t>
  </si>
  <si>
    <t>4.3.1.a.16</t>
  </si>
  <si>
    <t>4.3.1.a.17</t>
  </si>
  <si>
    <t>4.3.1.a.18</t>
  </si>
  <si>
    <t>4.3.1.a.19</t>
  </si>
  <si>
    <t>4.3.1.a.20</t>
  </si>
  <si>
    <t>4.3.1.a.21</t>
  </si>
  <si>
    <t>4.3.1.a.22</t>
  </si>
  <si>
    <t>4.3.1.a.23</t>
  </si>
  <si>
    <t>4.3.1.a.24</t>
  </si>
  <si>
    <t>4.3.1.b.1</t>
  </si>
  <si>
    <t>4.3.1.b.2</t>
  </si>
  <si>
    <t>4.3.1.b.3</t>
  </si>
  <si>
    <t>4.3.1.b.4</t>
  </si>
  <si>
    <t>4.3.1.b.5</t>
  </si>
  <si>
    <t>4.3.1.b.6</t>
  </si>
  <si>
    <t>4.3.1.b.7</t>
  </si>
  <si>
    <t>4.3.1.b.8</t>
  </si>
  <si>
    <t>4.3.1.b.9</t>
  </si>
  <si>
    <t>4.3.1.b.10</t>
  </si>
  <si>
    <t>4.3.1.b.11</t>
  </si>
  <si>
    <t>4.3.1.b.12</t>
  </si>
  <si>
    <t>4.3.1.b.13</t>
  </si>
  <si>
    <t>4.3.1.b.14</t>
  </si>
  <si>
    <t>4.3.1.b.15</t>
  </si>
  <si>
    <t>4.3.1.b.16</t>
  </si>
  <si>
    <t>4.3.1.b.17</t>
  </si>
  <si>
    <t>4.3.1.b.18</t>
  </si>
  <si>
    <t>4.3.1.b.19</t>
  </si>
  <si>
    <t>4.3.1.b.20</t>
  </si>
  <si>
    <t>4.3.1.b.21</t>
  </si>
  <si>
    <t>4.3.1.b.22</t>
  </si>
  <si>
    <t>4.3.1.b.23</t>
  </si>
  <si>
    <t>4.3.1.b.24</t>
  </si>
  <si>
    <t>Primer</t>
  </si>
  <si>
    <t>Segundo</t>
  </si>
  <si>
    <t>Tercer</t>
  </si>
  <si>
    <t>Cuarto</t>
  </si>
  <si>
    <t>4.4.1.a1</t>
  </si>
  <si>
    <t>4.4.1.a2</t>
  </si>
  <si>
    <t>4.4.1.a3</t>
  </si>
  <si>
    <t>4.4.1.a4</t>
  </si>
  <si>
    <t>4.4.1.a5</t>
  </si>
  <si>
    <t>4.4.1.a6</t>
  </si>
  <si>
    <t>4.4.1.a7</t>
  </si>
  <si>
    <t>4.4.1.a8</t>
  </si>
  <si>
    <t>4.4.1.b1</t>
  </si>
  <si>
    <t>4.4.1.b2</t>
  </si>
  <si>
    <t>4.4.1.b3</t>
  </si>
  <si>
    <t>4.4.1.b4</t>
  </si>
  <si>
    <t>4.4.1.b5</t>
  </si>
  <si>
    <t>4.4.1.b6</t>
  </si>
  <si>
    <t>4.4.1.b7</t>
  </si>
  <si>
    <t>4.4.1.b8</t>
  </si>
  <si>
    <t>4.4.1.d1</t>
  </si>
  <si>
    <t>4.4.1.c1</t>
  </si>
  <si>
    <t>4.4.1.c2</t>
  </si>
  <si>
    <t>4.4.1.c3</t>
  </si>
  <si>
    <t>4.4.1.c4</t>
  </si>
  <si>
    <t>4.4.1.c5</t>
  </si>
  <si>
    <t>4.4.1.c6</t>
  </si>
  <si>
    <t>4.4.1.c7</t>
  </si>
  <si>
    <t>4.4.1.c8</t>
  </si>
  <si>
    <t>4.4.1.d2</t>
  </si>
  <si>
    <t>4.4.1.d3</t>
  </si>
  <si>
    <t>4.4.1.d4</t>
  </si>
  <si>
    <t>4.4.1.d5</t>
  </si>
  <si>
    <t>4.4.1.d6</t>
  </si>
  <si>
    <t>4.4.1.d7</t>
  </si>
  <si>
    <t>4.4.1.d8</t>
  </si>
  <si>
    <t>4.4.1.e1</t>
  </si>
  <si>
    <t>4.4.1.e2</t>
  </si>
  <si>
    <t>4.4.1.e3</t>
  </si>
  <si>
    <t>4.4.1.e4</t>
  </si>
  <si>
    <t>4.4.1.e5</t>
  </si>
  <si>
    <t>4.4.1.e6</t>
  </si>
  <si>
    <t>4.4.1.e7</t>
  </si>
  <si>
    <t>4.4.1.e8</t>
  </si>
  <si>
    <t>4.4.1.f1</t>
  </si>
  <si>
    <t>4.4.1.f2</t>
  </si>
  <si>
    <t>4.4.1.f3</t>
  </si>
  <si>
    <t>4.4.1.f4</t>
  </si>
  <si>
    <t>4.4.1.f5</t>
  </si>
  <si>
    <t>4.4.1.f6</t>
  </si>
  <si>
    <t>4.4.1.f7</t>
  </si>
  <si>
    <t>4.4.1.f8</t>
  </si>
  <si>
    <t>4.4.1.g1</t>
  </si>
  <si>
    <t>4.4.1.g2</t>
  </si>
  <si>
    <t>4.4.1.g3</t>
  </si>
  <si>
    <t>4.4.1.g4</t>
  </si>
  <si>
    <t>4.4.1.g5</t>
  </si>
  <si>
    <t>4.4.1.g6</t>
  </si>
  <si>
    <t>4.4.1.g7</t>
  </si>
  <si>
    <t>4.4.1.g8</t>
  </si>
  <si>
    <t>4.4.1.h1</t>
  </si>
  <si>
    <t>4.4.1.h2</t>
  </si>
  <si>
    <t>4.4.1.h3</t>
  </si>
  <si>
    <t>4.4.1.h4</t>
  </si>
  <si>
    <t>4.4.1.h5</t>
  </si>
  <si>
    <t>4.4.1.h6</t>
  </si>
  <si>
    <t>4.4.1.h7</t>
  </si>
  <si>
    <t>4.4.1.h8</t>
  </si>
  <si>
    <t>4.4.1.i1</t>
  </si>
  <si>
    <t>4.4.1.i2</t>
  </si>
  <si>
    <t>4.4.1.i3</t>
  </si>
  <si>
    <t>4.4.1.i4</t>
  </si>
  <si>
    <t>4.4.1.i5</t>
  </si>
  <si>
    <t>4.4.1.i6</t>
  </si>
  <si>
    <t>4.4.1.i7</t>
  </si>
  <si>
    <t>4.4.1.i8</t>
  </si>
  <si>
    <t>4.4.1.j1</t>
  </si>
  <si>
    <t>4.4.1.j2</t>
  </si>
  <si>
    <t>4.4.1.j3</t>
  </si>
  <si>
    <t>4.4.1.j4</t>
  </si>
  <si>
    <t>4.4.1.j5</t>
  </si>
  <si>
    <t>4.4.1.j6</t>
  </si>
  <si>
    <t>4.4.1.j7</t>
  </si>
  <si>
    <t>4.4.1.j8</t>
  </si>
  <si>
    <t>4.4.1.k1</t>
  </si>
  <si>
    <t>4.4.1.k2</t>
  </si>
  <si>
    <t>4.4.1.k3</t>
  </si>
  <si>
    <t>4.4.1.k4</t>
  </si>
  <si>
    <t>4.4.1.k5</t>
  </si>
  <si>
    <t>4.4.1.k6</t>
  </si>
  <si>
    <t>4.4.1.k7</t>
  </si>
  <si>
    <t>4.4.1.k8</t>
  </si>
  <si>
    <t>4.4.1.l1</t>
  </si>
  <si>
    <t>4.4.1.l2</t>
  </si>
  <si>
    <t>4.4.1.l3</t>
  </si>
  <si>
    <t>4.4.1.l4</t>
  </si>
  <si>
    <t>4.4.1.l5</t>
  </si>
  <si>
    <t>4.4.1.l6</t>
  </si>
  <si>
    <t>4.4.1.l7</t>
  </si>
  <si>
    <t>4.4.1.l8</t>
  </si>
  <si>
    <t>4.4.1.m1</t>
  </si>
  <si>
    <t>4.4.1.m2</t>
  </si>
  <si>
    <t>4.4.1.m3</t>
  </si>
  <si>
    <t>4.4.1.m4</t>
  </si>
  <si>
    <t>4.4.1.m5</t>
  </si>
  <si>
    <t>4.4.1.m6</t>
  </si>
  <si>
    <t>4.4.1.m7</t>
  </si>
  <si>
    <t>4.4.1.m8</t>
  </si>
  <si>
    <t>4.4.1.n1</t>
  </si>
  <si>
    <t>4.4.1.n2</t>
  </si>
  <si>
    <t>4.4.1.n3</t>
  </si>
  <si>
    <t>4.4.1.n4</t>
  </si>
  <si>
    <t>4.4.1.n5</t>
  </si>
  <si>
    <t>4.4.1.n6</t>
  </si>
  <si>
    <t>4.4.1.n7</t>
  </si>
  <si>
    <t>4.4.1.n8</t>
  </si>
  <si>
    <t>4.4.1.ñ1</t>
  </si>
  <si>
    <t>4.4.1.ñ2</t>
  </si>
  <si>
    <t>4.4.1.ñ3</t>
  </si>
  <si>
    <t>4.4.1.ñ4</t>
  </si>
  <si>
    <t>4.4.1.ñ5</t>
  </si>
  <si>
    <t>4.4.1.ñ6</t>
  </si>
  <si>
    <t>4.4.1.ñ7</t>
  </si>
  <si>
    <t>4.4.1.ñ8</t>
  </si>
  <si>
    <t>4.4.1.o1</t>
  </si>
  <si>
    <t>4.4.1.o2</t>
  </si>
  <si>
    <t>4.4.1.o3</t>
  </si>
  <si>
    <t>4.4.1.o4</t>
  </si>
  <si>
    <t>4.4.1.o5</t>
  </si>
  <si>
    <t>4.4.1.o6</t>
  </si>
  <si>
    <t>4.4.1.o7</t>
  </si>
  <si>
    <t>4.4.1.o8</t>
  </si>
  <si>
    <t>4.4.1.p1</t>
  </si>
  <si>
    <t>4.4.1.p2</t>
  </si>
  <si>
    <t>4.4.1.p3</t>
  </si>
  <si>
    <t>4.4.1.p4</t>
  </si>
  <si>
    <t>4.4.1.p5</t>
  </si>
  <si>
    <t>4.4.1.p6</t>
  </si>
  <si>
    <t>4.4.1.p7</t>
  </si>
  <si>
    <t>4.4.1.p8</t>
  </si>
  <si>
    <t>4.4.1.q1</t>
  </si>
  <si>
    <t>4.4.1.q2</t>
  </si>
  <si>
    <t>4.4.1.q3</t>
  </si>
  <si>
    <t>4.4.1.q4</t>
  </si>
  <si>
    <t>4.4.1.q5</t>
  </si>
  <si>
    <t>4.4.1.q6</t>
  </si>
  <si>
    <t>4.4.1.q7</t>
  </si>
  <si>
    <t>4.4.1.q8</t>
  </si>
  <si>
    <t>MARCO DE MUESTREO</t>
  </si>
  <si>
    <t xml:space="preserve">MÉTODO PARA LA DETERMINACIÓN DEL TAMAÑO Y SELECCIÓN DE LA MUESTRA </t>
  </si>
  <si>
    <t>4.4.3.2a</t>
  </si>
  <si>
    <t>4.4.3.2b</t>
  </si>
  <si>
    <t>4.4.3.2c</t>
  </si>
  <si>
    <t>4.4.4.2a</t>
  </si>
  <si>
    <t xml:space="preserve">   </t>
  </si>
  <si>
    <t>5.1a</t>
  </si>
  <si>
    <t>6.1.1.b</t>
  </si>
  <si>
    <t>3.2.3d</t>
  </si>
  <si>
    <t>ejemplo de concatenar 3.21 y 3.22</t>
  </si>
  <si>
    <t xml:space="preserve">          /          </t>
  </si>
  <si>
    <t xml:space="preserve">espacio </t>
  </si>
  <si>
    <t>Formatos o expedientes impresos</t>
  </si>
  <si>
    <t>Archivos electrónicos en hoja de cálculo</t>
  </si>
  <si>
    <t>Base de datos</t>
  </si>
  <si>
    <t>Otro</t>
  </si>
  <si>
    <t>5.1b</t>
  </si>
  <si>
    <t>5.1c</t>
  </si>
  <si>
    <t>5.1d</t>
  </si>
  <si>
    <t>2.2c</t>
  </si>
  <si>
    <t>6.2.1b</t>
  </si>
  <si>
    <t>2.2d</t>
  </si>
  <si>
    <t>2.2e</t>
  </si>
  <si>
    <t>2.2f</t>
  </si>
  <si>
    <t>Nombre del organismo o país con el que se estableció</t>
  </si>
  <si>
    <t>4.3.3.1.1</t>
  </si>
  <si>
    <t>4.3.3.1.2</t>
  </si>
  <si>
    <t>4.3.3.1.3</t>
  </si>
  <si>
    <t>4.3.3.1.4</t>
  </si>
  <si>
    <t>4.3.3.1.5</t>
  </si>
  <si>
    <t>4.3.3.1.6</t>
  </si>
  <si>
    <t>4.3.3.1.7</t>
  </si>
  <si>
    <t>4.3.3.1.8</t>
  </si>
  <si>
    <t>4.3.3.1.9</t>
  </si>
  <si>
    <t>4.3.3.1.10</t>
  </si>
  <si>
    <t>4.3.3.1.11</t>
  </si>
  <si>
    <t>4.3.3.1.12</t>
  </si>
  <si>
    <t>4.3.3.1.13</t>
  </si>
  <si>
    <t>4.3.3.1.14</t>
  </si>
  <si>
    <t>4.3.3.1.15</t>
  </si>
  <si>
    <t>4.3.3.1.16</t>
  </si>
  <si>
    <t>4.3.3.1.17</t>
  </si>
  <si>
    <t>4.3.3.1.18</t>
  </si>
  <si>
    <t>4.3.3.1.19</t>
  </si>
  <si>
    <t>4.3.3.1.20</t>
  </si>
  <si>
    <t>4.3.3.1.21</t>
  </si>
  <si>
    <t>4.3.3.1.22</t>
  </si>
  <si>
    <t>4.3.3.1.23</t>
  </si>
  <si>
    <t>4.3.3.1.24</t>
  </si>
  <si>
    <t>4.3.3.2.1</t>
  </si>
  <si>
    <t>4.3.3.2.2</t>
  </si>
  <si>
    <t>4.3.3.2.3</t>
  </si>
  <si>
    <t>4.3.3.2.4</t>
  </si>
  <si>
    <t>4.3.3.2.5</t>
  </si>
  <si>
    <t>4.3.3.2.6</t>
  </si>
  <si>
    <t>4.3.3.2.7</t>
  </si>
  <si>
    <t>4.3.3.2.8</t>
  </si>
  <si>
    <t>4.3.3.2.9</t>
  </si>
  <si>
    <t>4.3.3.2.10</t>
  </si>
  <si>
    <t>4.3.3.2.11</t>
  </si>
  <si>
    <t>4.3.3.2.12</t>
  </si>
  <si>
    <t>4.3.3.2.13</t>
  </si>
  <si>
    <t>4.3.3.2.14</t>
  </si>
  <si>
    <t>4.3.3.2.15</t>
  </si>
  <si>
    <t>4.3.3.2.16</t>
  </si>
  <si>
    <t>4.3.3.2.17</t>
  </si>
  <si>
    <t>4.3.3.2.18</t>
  </si>
  <si>
    <t>4.3.3.2.19</t>
  </si>
  <si>
    <t>4.3.3.2.20</t>
  </si>
  <si>
    <t>4.3.3.2.21</t>
  </si>
  <si>
    <t>4.3.3.2.22</t>
  </si>
  <si>
    <t>4.3.3.2.23</t>
  </si>
  <si>
    <t>4.3.3.2.24</t>
  </si>
  <si>
    <t>4.3.3.2.25</t>
  </si>
  <si>
    <t>4.3.3.2.26</t>
  </si>
  <si>
    <t>4.3.3.2.27</t>
  </si>
  <si>
    <t>4.3.3.2.28</t>
  </si>
  <si>
    <t>4.3.3.2.29</t>
  </si>
  <si>
    <t>4.3.3.2.30</t>
  </si>
  <si>
    <t>4.3.2.a</t>
  </si>
  <si>
    <t>4.3.2.b</t>
  </si>
  <si>
    <t>4.3.2.c</t>
  </si>
  <si>
    <t>4.3.2.d</t>
  </si>
  <si>
    <t>4.3.2.e</t>
  </si>
  <si>
    <t>4.3.2.f</t>
  </si>
  <si>
    <t>4.3.2.g</t>
  </si>
  <si>
    <t>4.4.3.3a</t>
  </si>
  <si>
    <t>4.4.3.3b</t>
  </si>
  <si>
    <t>4.4.3.3c</t>
  </si>
  <si>
    <t>4.4.4.1</t>
  </si>
  <si>
    <t>4.4.4.2</t>
  </si>
  <si>
    <t>4. Otras instituciones participantes en el proyecto:</t>
  </si>
  <si>
    <t>Objetivos, metas e indicadores relacionados</t>
  </si>
  <si>
    <t>(Se anexa un ejemplar de cada documento señalado)</t>
  </si>
  <si>
    <t>(Se anexa metodología de cálculo de los  indicadores utilizados y resultados del operativo más reciente disponibles)</t>
  </si>
  <si>
    <t>4.3.2.h</t>
  </si>
  <si>
    <t>6.2.3</t>
  </si>
  <si>
    <t>4.3.7</t>
  </si>
  <si>
    <t>En esta versión ya no existen los siguientes:</t>
  </si>
  <si>
    <t>D.4 Soporte técnico</t>
  </si>
  <si>
    <t>a) Información propuesta:</t>
  </si>
  <si>
    <t>c) Proponente:</t>
  </si>
  <si>
    <t>d) Subsistema:</t>
  </si>
  <si>
    <t>e) Fecha de presentación de propuesta:</t>
  </si>
  <si>
    <t>RESULTADOS DEL DISEÑO DE LA MUESTRA</t>
  </si>
  <si>
    <t>SISTEMA DE CAPTURA DE DATOS</t>
  </si>
  <si>
    <t>DOCUMENTACIÓN DEL PROYECTO Y RESULTADOS</t>
  </si>
  <si>
    <t>Fase o actividad</t>
  </si>
  <si>
    <t>1. INFORMACIÓN PROPUESTA Y PROPONENTE</t>
  </si>
  <si>
    <t>Almacenamiento</t>
  </si>
  <si>
    <t xml:space="preserve">REGLAS PARA LA DETERMINACIÓN
DE LA INFORMACIÓN DE INTERÉS NACIONAL </t>
  </si>
  <si>
    <t>2. Nombre de la institución responsable del proyecto:</t>
  </si>
  <si>
    <t xml:space="preserve">     A) DATOS DE IDENTIFICACIÓN DEL PROYECTO QUE GENERA LA INFORMACIÓN E INSTITUCIÓN RESPONSABLE</t>
  </si>
  <si>
    <t>b) Tematica:</t>
  </si>
  <si>
    <r>
      <t xml:space="preserve">Constitución política de los Estados Unidos Mexicanos
</t>
    </r>
    <r>
      <rPr>
        <sz val="8"/>
        <color indexed="8"/>
        <rFont val="Calibri"/>
        <family val="2"/>
      </rPr>
      <t>Título, capítulo, sección, artículo, fracción, párrafo, fecha de última publicación y observaciones</t>
    </r>
  </si>
  <si>
    <r>
      <t xml:space="preserve">Ley secundaria
</t>
    </r>
    <r>
      <rPr>
        <sz val="8"/>
        <color indexed="8"/>
        <rFont val="Calibri"/>
        <family val="2"/>
      </rPr>
      <t>Título, capítulo, sección, artículo, fracción, párrafo, fecha de última publicación y observaciones</t>
    </r>
  </si>
  <si>
    <t>Plan Nacional de Desarrollo</t>
  </si>
  <si>
    <t xml:space="preserve">
Especifique el nombre del (los) programa (s) y los objetivos, metas e indicadores relacionados     </t>
  </si>
  <si>
    <t>Programa sectorial, regional o especial</t>
  </si>
  <si>
    <t>Políticas públicas de alcance nacional</t>
  </si>
  <si>
    <t>Protección civil y prevención de desastres</t>
  </si>
  <si>
    <t>Compromisos internacionales</t>
  </si>
  <si>
    <t xml:space="preserve">     D) METODOLOGÍA DEL PROYECTO ESTADÍSTICO QUE GENERA LA INFORMACIÓN PROPUESTA:</t>
  </si>
  <si>
    <t>Método de generación aplicado</t>
  </si>
  <si>
    <t>Soporte técnico</t>
  </si>
  <si>
    <t>Periodicidad o frecuencia de ejecución</t>
  </si>
  <si>
    <t>Otro ordenamiento legal</t>
  </si>
  <si>
    <t>Nombre del ordenamiento, especificaciones, fecha de última publicación y observaciones.</t>
  </si>
  <si>
    <t>4. ATENCIÓN DE EMERGENCIAS O COMPROMISOS INTERNACIONALES</t>
  </si>
  <si>
    <t xml:space="preserve">     C) ATENCIÓN DE EMERGENCIAS O COMPROMISOS INTERNACIONALES</t>
  </si>
  <si>
    <t>Unidad de observación</t>
  </si>
  <si>
    <t>7. Uso de la información por sistemas de 
    protección civil o de prevención de desastres 
    naturales</t>
  </si>
  <si>
    <t>8. Organismo que utiliza el proyercto para
     prevenir o atender desastres naturales</t>
  </si>
  <si>
    <t>9. Uso de la información generada para atender 
      compromisos establecidos a nivel 
      internacional</t>
  </si>
  <si>
    <t>10. Validación de la
        Secretaría de Relaciones Exteriores</t>
  </si>
  <si>
    <t>11. Método de generación
         de información  estadística</t>
  </si>
  <si>
    <t>12. Estándares o recomendaciones de 
        organismos nacionales o 
        internacionales aplicados</t>
  </si>
  <si>
    <t>13. Unidad de observación</t>
  </si>
  <si>
    <t>14. Periodicidad o frecuencia de ejecución</t>
  </si>
  <si>
    <t>15. Cobertura temporal (Datos más recientes)</t>
  </si>
  <si>
    <t>16.  Documentos
         disponibles en el
         proyecto (Más 
         recientes)</t>
  </si>
  <si>
    <t>17. Indicadores utilizados para medir la 
      calidad de los procesos</t>
  </si>
  <si>
    <t>18. Disponibilidad de certificación  o 
      validación dada por algún organismo 
      nacional o internacional</t>
  </si>
  <si>
    <t>19. Tipo de asistencia de organismos 
       nacionales o internacionales</t>
  </si>
  <si>
    <t>3.Inscripción del proyecto en el Registro Estadístico Nacional:</t>
  </si>
  <si>
    <t>5. La información estadística propuesta 
     debe generarse porque lo mandata:</t>
  </si>
  <si>
    <t>6. Uso de la información generada  para 
      apoyar el programa de la institución u otro interinstitucional</t>
  </si>
  <si>
    <t>20. Medio de almacenamiento 
        de la información</t>
  </si>
  <si>
    <t xml:space="preserve">Recopilación </t>
  </si>
  <si>
    <t>5. METODOLOGÍA PARA LA GENERACIÓN DE LA INFORMACIÓN PROPUESTA</t>
  </si>
  <si>
    <t xml:space="preserve">MARCO LEGAL: </t>
  </si>
  <si>
    <t>3. POLÍTICAS PÚBLICAS DE ALCANCE NACIONAL (FUNDAMENTO DE LA INFORMACIÓN PROPUESTA)</t>
  </si>
  <si>
    <t>Lugar donde puede consultarse</t>
  </si>
  <si>
    <t>3.1.1 Para diseñar nuevas políticas públicas en materia de:</t>
  </si>
  <si>
    <t>Objetivos relacionados:</t>
  </si>
  <si>
    <t>Estrategias relacionadas:</t>
  </si>
  <si>
    <t>Nombre:</t>
  </si>
  <si>
    <t>Apellidos:</t>
  </si>
  <si>
    <t>Puesto:</t>
  </si>
  <si>
    <t>Domicilio oficial:</t>
  </si>
  <si>
    <t>Teléfono oficial:</t>
  </si>
  <si>
    <t>Correo electrónico oficial:</t>
  </si>
  <si>
    <t>Fecha de entrega del formato:</t>
  </si>
  <si>
    <t>Identificación de la persona que elaboró el formato</t>
  </si>
  <si>
    <t xml:space="preserve">Anexar el archivo o dirección electrónica donde se puede consultar el programa. </t>
  </si>
  <si>
    <t>Anexar archivo PDF o dirección electrónica del Plan Estatal de Desarrollo.</t>
  </si>
  <si>
    <r>
      <t xml:space="preserve">Persona responsable de proporcionar la información </t>
    </r>
    <r>
      <rPr>
        <b/>
        <sz val="10"/>
        <rFont val="Calibri"/>
        <family val="2"/>
      </rPr>
      <t xml:space="preserve">incluida en este formato: </t>
    </r>
  </si>
  <si>
    <t>Límites costeros, internacionales, estatales y municipales</t>
  </si>
  <si>
    <t xml:space="preserve">Datos catastrales </t>
  </si>
  <si>
    <t xml:space="preserve">Datos topográficos </t>
  </si>
  <si>
    <t>Anexar copia del documento aprobatorio o comprobatorio y/o observaciones</t>
  </si>
  <si>
    <t>2. Aprovechamiento de registros administrativos</t>
  </si>
  <si>
    <t>4. Generación de estadística derivada</t>
  </si>
  <si>
    <t>Otro:</t>
  </si>
  <si>
    <r>
      <rPr>
        <b/>
        <sz val="10"/>
        <color indexed="8"/>
        <rFont val="Calibri"/>
        <family val="2"/>
      </rPr>
      <t>Proyecto Geográfico:</t>
    </r>
    <r>
      <rPr>
        <sz val="10"/>
        <color indexed="8"/>
        <rFont val="Calibri"/>
        <family val="2"/>
      </rPr>
      <t xml:space="preserve"> conjunto de actividades ordenadas que se realiza para producir, integrar, analizar y difundir información geográfica que permita cuantificar y caracterizar un universo de estudio o aspecto específico;</t>
    </r>
  </si>
  <si>
    <r>
      <rPr>
        <b/>
        <sz val="10"/>
        <color indexed="8"/>
        <rFont val="Calibri"/>
        <family val="2"/>
      </rPr>
      <t>Operativo Geográfico:</t>
    </r>
    <r>
      <rPr>
        <sz val="10"/>
        <color indexed="8"/>
        <rFont val="Calibri"/>
        <family val="2"/>
      </rPr>
      <t xml:space="preserve"> procedimiento y esquema técnico para las actividades de recolección (recopilación) y/o actualización de datos geográficos precisos sobre la organización del espacio terrestre, sus características y las relaciones jerárquicas que se establecen entre los elementos constitutivos del espacio representados de manera digital o analógica por medio de cartas, planos, croquis y catálogos;</t>
    </r>
  </si>
  <si>
    <t xml:space="preserve">Datos de recursos naturales y clima </t>
  </si>
  <si>
    <t>3.1.2 Para el seguimiento de qué políticas públicas:</t>
  </si>
  <si>
    <t xml:space="preserve">REGLAS PARA LA DETERMINACIÓN 
DE LA INFORMACIÓN DE INTERÉS NACIONAL </t>
  </si>
  <si>
    <t>1. Encuesta por muestreo</t>
  </si>
  <si>
    <t>3. Enumeración del total de elementos de la población de estudio (semejante a un censo)</t>
  </si>
  <si>
    <t>Formato Regla Décima. Información Geográfica</t>
  </si>
  <si>
    <t>Grupo de Datos</t>
  </si>
  <si>
    <t>3.1 La información geográfica propuesta se utiliza en la Política Pública</t>
  </si>
  <si>
    <t xml:space="preserve">Formato Regla Décima. Información Geográfica </t>
  </si>
  <si>
    <r>
      <rPr>
        <b/>
        <sz val="10"/>
        <color indexed="8"/>
        <rFont val="Calibri"/>
        <family val="2"/>
      </rPr>
      <t>Grupos de datos geográficos</t>
    </r>
    <r>
      <rPr>
        <sz val="10"/>
        <color indexed="8"/>
        <rFont val="Calibri"/>
        <family val="2"/>
      </rPr>
      <t>: marco de referencia geodésico; límites costeros, internacionales, estatales y municipales; datos de relieve continental, insular y submarino; datos catastrales, topográficos, de recursos naturales y clima, así como nombres geográficos;</t>
    </r>
  </si>
  <si>
    <r>
      <t xml:space="preserve">3.2 La información geográfica propuesta debe generarse porque lo </t>
    </r>
    <r>
      <rPr>
        <b/>
        <sz val="10"/>
        <rFont val="Calibri"/>
        <family val="2"/>
      </rPr>
      <t>estipula:</t>
    </r>
  </si>
  <si>
    <r>
      <t xml:space="preserve">5.1 ¿Cuál es la cobertura geográfica de la </t>
    </r>
    <r>
      <rPr>
        <b/>
        <u/>
        <sz val="10"/>
        <rFont val="Calibri"/>
        <family val="2"/>
      </rPr>
      <t>información propuesta</t>
    </r>
    <r>
      <rPr>
        <b/>
        <sz val="10"/>
        <rFont val="Calibri"/>
        <family val="2"/>
      </rPr>
      <t>?</t>
    </r>
  </si>
  <si>
    <t>FORMATO PARA LA PRESENTACIÓN DE PROPUESTAS DE INFORMACIÓN GEOGRÁFICA DE INTERÉS NACIONAL</t>
  </si>
  <si>
    <t>3.2.1 Ley aplicable</t>
  </si>
  <si>
    <r>
      <t xml:space="preserve">3.2.5 Plan Estatal de Desarrollo
      </t>
    </r>
    <r>
      <rPr>
        <sz val="10"/>
        <color indexed="8"/>
        <rFont val="Calibri"/>
        <family val="2"/>
      </rPr>
      <t>Si contesta afirmativamente, especifique el nombre del Plan y  los objetivos, metas e indicadores relacionados</t>
    </r>
    <r>
      <rPr>
        <sz val="10"/>
        <color indexed="8"/>
        <rFont val="Calibri"/>
        <family val="2"/>
      </rPr>
      <t xml:space="preserve">   </t>
    </r>
    <r>
      <rPr>
        <b/>
        <sz val="10"/>
        <color indexed="8"/>
        <rFont val="Calibri"/>
        <family val="2"/>
      </rPr>
      <t xml:space="preserve">                                                                                                         </t>
    </r>
  </si>
  <si>
    <r>
      <rPr>
        <b/>
        <sz val="10"/>
        <color indexed="8"/>
        <rFont val="Calibri"/>
        <family val="2"/>
      </rPr>
      <t>3.2.2 Otro ordenamiento jurídico</t>
    </r>
  </si>
  <si>
    <t>2. Centro Nacional de Prevención de Desastres</t>
  </si>
  <si>
    <t>3. Ninguno</t>
  </si>
  <si>
    <t>1. Sistema Nacional de Protección Civil</t>
  </si>
  <si>
    <t>Nombre del manual</t>
  </si>
  <si>
    <t>3. Base de datos:</t>
  </si>
  <si>
    <t>Datos de relieve continental, insular y submarino</t>
  </si>
  <si>
    <t>4. Otros</t>
  </si>
  <si>
    <r>
      <t xml:space="preserve">5.15 ¿Se recibe algún tipo de asistencia técnica o de capacitación de un organismo nacional o internacional que contribuya en el proceso de 
         generación de la </t>
    </r>
    <r>
      <rPr>
        <b/>
        <u/>
        <sz val="10"/>
        <color indexed="8"/>
        <rFont val="Calibri"/>
        <family val="2"/>
      </rPr>
      <t>información propuesta</t>
    </r>
    <r>
      <rPr>
        <b/>
        <sz val="10"/>
        <color indexed="8"/>
        <rFont val="Calibri"/>
        <family val="2"/>
      </rPr>
      <t>?</t>
    </r>
  </si>
  <si>
    <r>
      <t>Formato Regla Décima. Información</t>
    </r>
    <r>
      <rPr>
        <b/>
        <sz val="11"/>
        <color indexed="8"/>
        <rFont val="Calibri"/>
        <family val="2"/>
      </rPr>
      <t xml:space="preserve"> Geográfica</t>
    </r>
  </si>
  <si>
    <t>No declarado</t>
  </si>
  <si>
    <t>Eje rector:</t>
  </si>
  <si>
    <t>Nombre del programa:</t>
  </si>
  <si>
    <t xml:space="preserve">       Marque la opción correspondiente (sólo una)</t>
  </si>
  <si>
    <t>Especifique:</t>
  </si>
  <si>
    <r>
      <t xml:space="preserve">5.8 Indique la frecuencia con la que se hace pública la </t>
    </r>
    <r>
      <rPr>
        <b/>
        <u/>
        <sz val="10"/>
        <color indexed="8"/>
        <rFont val="Calibri"/>
        <family val="2"/>
      </rPr>
      <t>información propuesta:</t>
    </r>
  </si>
  <si>
    <r>
      <t xml:space="preserve">Si contesta </t>
    </r>
    <r>
      <rPr>
        <i/>
        <sz val="9"/>
        <color indexed="8"/>
        <rFont val="Calibri"/>
        <family val="2"/>
      </rPr>
      <t>Sí, especifique el organismo que proporciona la asistencia</t>
    </r>
  </si>
  <si>
    <t>Con fundamento en lo dispuesto por el apartado B del artículo 26 de la Constitución Política de los Estados Unidos Mexicanos y artículos 54, 55 fracción II y 78 de la Ley del Sistema Nacional de Información Estadística y Geográfica (LSNIEG) y, de conformidad con la Regla Décima  de las Reglas para la Determinación de la Información de Interés Nacional, emitidas por el Instituto Nacional de Estadística y Geografía, se establece el presente formato para documentar la información geográfica  a proponer como de Interés Nacional para el Sistema Nacional de Información Estadística y Geográfica.</t>
  </si>
  <si>
    <t>1.1 Nombre de la Unidad del Estado o Comité Técnico  Especializado que propone la información para ser designada como Información de Interés Nacional:</t>
  </si>
  <si>
    <r>
      <t>1.2</t>
    </r>
    <r>
      <rPr>
        <b/>
        <sz val="10"/>
        <color indexed="10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>Denominación de la</t>
    </r>
    <r>
      <rPr>
        <b/>
        <u/>
        <sz val="10"/>
        <color indexed="8"/>
        <rFont val="Calibri"/>
        <family val="2"/>
      </rPr>
      <t xml:space="preserve"> información propuesta</t>
    </r>
    <r>
      <rPr>
        <b/>
        <sz val="10"/>
        <color indexed="8"/>
        <rFont val="Calibri"/>
        <family val="2"/>
      </rPr>
      <t>:</t>
    </r>
  </si>
  <si>
    <r>
      <t xml:space="preserve">1.3 Objetivo </t>
    </r>
    <r>
      <rPr>
        <b/>
        <sz val="10"/>
        <color indexed="8"/>
        <rFont val="Calibri"/>
        <family val="2"/>
      </rPr>
      <t xml:space="preserve">de la </t>
    </r>
    <r>
      <rPr>
        <b/>
        <u/>
        <sz val="10"/>
        <color indexed="8"/>
        <rFont val="Calibri"/>
        <family val="2"/>
      </rPr>
      <t>información propuesta</t>
    </r>
    <r>
      <rPr>
        <b/>
        <sz val="10"/>
        <color indexed="8"/>
        <rFont val="Calibri"/>
        <family val="2"/>
      </rPr>
      <t>:</t>
    </r>
  </si>
  <si>
    <r>
      <rPr>
        <b/>
        <sz val="10"/>
        <color indexed="8"/>
        <rFont val="Calibri"/>
        <family val="2"/>
      </rPr>
      <t>1.4</t>
    </r>
    <r>
      <rPr>
        <b/>
        <sz val="10"/>
        <color indexed="10"/>
        <rFont val="Calibri"/>
        <family val="2"/>
      </rPr>
      <t xml:space="preserve"> </t>
    </r>
    <r>
      <rPr>
        <b/>
        <sz val="10"/>
        <rFont val="Calibri"/>
        <family val="2"/>
      </rPr>
      <t xml:space="preserve">De los siguientes grupos de datos, marque las opciones que relacionen a la </t>
    </r>
    <r>
      <rPr>
        <b/>
        <u/>
        <sz val="10"/>
        <rFont val="Calibri"/>
        <family val="2"/>
      </rPr>
      <t>información propuesta</t>
    </r>
    <r>
      <rPr>
        <b/>
        <sz val="10"/>
        <rFont val="Calibri"/>
        <family val="2"/>
      </rPr>
      <t xml:space="preserve"> como de Interés Nacional. Si selecciona "Otro", especifique el grupo:</t>
    </r>
  </si>
  <si>
    <t xml:space="preserve">Marco de referencia geodésico </t>
  </si>
  <si>
    <t xml:space="preserve">Nombres geográficos </t>
  </si>
  <si>
    <t>2. PROYECTO GEOGRÁFICO QUE GENERA LA INFORMACIÓN</t>
  </si>
  <si>
    <t>2.3 Unidad responsable de efectuar las fases del proyecto geográfico:</t>
  </si>
  <si>
    <t>2.1 Descripción del proyecto geográfico</t>
  </si>
  <si>
    <t>2.2.8. Actualización</t>
  </si>
  <si>
    <t>2.2 Fases que comprende el proyecto geográfico:</t>
  </si>
  <si>
    <t>2.2.1 Diseño</t>
  </si>
  <si>
    <t>2.2.2 Planeación</t>
  </si>
  <si>
    <t>2.2.3 Captación o producción</t>
  </si>
  <si>
    <t>2.2.4 Procesamiento</t>
  </si>
  <si>
    <t>2.2.5 Conservación</t>
  </si>
  <si>
    <t>2.2.6 Publicación</t>
  </si>
  <si>
    <t>2.2.7 Divulgación</t>
  </si>
  <si>
    <t>2.2.6.2</t>
  </si>
  <si>
    <t>2.2.7.1</t>
  </si>
  <si>
    <t>2.2.7.2</t>
  </si>
  <si>
    <t>2.2.8.2</t>
  </si>
  <si>
    <r>
      <t xml:space="preserve">1.5 Principales usuarios identificados de la </t>
    </r>
    <r>
      <rPr>
        <b/>
        <u/>
        <sz val="10"/>
        <color indexed="8"/>
        <rFont val="Calibri"/>
        <family val="2"/>
      </rPr>
      <t>información propuesta</t>
    </r>
    <r>
      <rPr>
        <b/>
        <sz val="10"/>
        <color indexed="8"/>
        <rFont val="Calibri"/>
        <family val="2"/>
      </rPr>
      <t>:</t>
    </r>
  </si>
  <si>
    <t>Si selecciona la opción "Sí", anote: Título, capítulo, sección, artículo, fracción, párrafo, fecha de última publicación y observaciones</t>
  </si>
  <si>
    <t>Si selecciona la opción "Sí", anote: Nombre del ordenamiento, especificaciones, fecha de última publicación y observaciones</t>
  </si>
  <si>
    <r>
      <t xml:space="preserve">3.2.3 El Plan Nacional de Desarrollo
</t>
    </r>
    <r>
      <rPr>
        <sz val="10"/>
        <color indexed="8"/>
        <rFont val="Calibri"/>
        <family val="2"/>
      </rPr>
      <t xml:space="preserve">Si contesta afirmativamente, especifique eje rector, objetivos y estrategias relacionadas.   </t>
    </r>
    <r>
      <rPr>
        <b/>
        <sz val="10"/>
        <color indexed="8"/>
        <rFont val="Calibri"/>
        <family val="2"/>
      </rPr>
      <t xml:space="preserve">                                                                                                         </t>
    </r>
  </si>
  <si>
    <r>
      <t>3.2.4 Programa sectorial, regional o especial</t>
    </r>
    <r>
      <rPr>
        <b/>
        <sz val="10"/>
        <color indexed="8"/>
        <rFont val="Calibri"/>
        <family val="2"/>
      </rPr>
      <t xml:space="preserve">
</t>
    </r>
    <r>
      <rPr>
        <sz val="10"/>
        <color indexed="8"/>
        <rFont val="Calibri"/>
        <family val="2"/>
      </rPr>
      <t>Si contesta afirmativamente, especifique el nombre del (los) programa (s) y los objetivos, metas e indicadores relacionados</t>
    </r>
    <r>
      <rPr>
        <sz val="10"/>
        <color indexed="8"/>
        <rFont val="Calibri"/>
        <family val="2"/>
      </rPr>
      <t xml:space="preserve">   </t>
    </r>
    <r>
      <rPr>
        <b/>
        <sz val="10"/>
        <color indexed="8"/>
        <rFont val="Calibri"/>
        <family val="2"/>
      </rPr>
      <t xml:space="preserve">                                                                                                         </t>
    </r>
  </si>
  <si>
    <r>
      <t xml:space="preserve">4.1 ¿Cuáles de los siguientes organismos han declarado de utilidad la </t>
    </r>
    <r>
      <rPr>
        <b/>
        <u/>
        <sz val="10"/>
        <color indexed="8"/>
        <rFont val="Calibri"/>
        <family val="2"/>
      </rPr>
      <t>información propuesta</t>
    </r>
    <r>
      <rPr>
        <b/>
        <sz val="10"/>
        <color indexed="8"/>
        <rFont val="Calibri"/>
        <family val="2"/>
      </rPr>
      <t xml:space="preserve"> para prevenir o atender desastres naturales</t>
    </r>
    <r>
      <rPr>
        <b/>
        <sz val="10"/>
        <color indexed="8"/>
        <rFont val="Calibri"/>
        <family val="2"/>
      </rPr>
      <t>?</t>
    </r>
  </si>
  <si>
    <t>Marque las opciones correspondientes, si la opción es "Ninguno" pase a 4.3</t>
  </si>
  <si>
    <r>
      <rPr>
        <sz val="9"/>
        <rFont val="Calibri"/>
        <family val="2"/>
      </rPr>
      <t xml:space="preserve">(Si selecciona la opción "Sí", especifique el </t>
    </r>
    <r>
      <rPr>
        <b/>
        <sz val="9"/>
        <rFont val="Calibri"/>
        <family val="2"/>
      </rPr>
      <t>nombre de los acuerdos, tratados o compromisos y organismos o países</t>
    </r>
    <r>
      <rPr>
        <sz val="9"/>
        <rFont val="Calibri"/>
        <family val="2"/>
      </rPr>
      <t>; si selecciona la opción "No", deje en blanco 4.4)</t>
    </r>
  </si>
  <si>
    <t>4.4 ¿El compromiso internacional ha sido suscrito por el Presidente de la República y aprobado por el Senado?</t>
  </si>
  <si>
    <r>
      <t>4.2 En su caso, indicar el fundamento en donde se señale o declare que la</t>
    </r>
    <r>
      <rPr>
        <b/>
        <u/>
        <sz val="10"/>
        <rFont val="Calibri"/>
        <family val="2"/>
      </rPr>
      <t xml:space="preserve"> información propuesta </t>
    </r>
    <r>
      <rPr>
        <b/>
        <sz val="10"/>
        <rFont val="Calibri"/>
        <family val="2"/>
      </rPr>
      <t>se utiliza para prevenir o atender desastres naturales:</t>
    </r>
  </si>
  <si>
    <t>Disposición</t>
  </si>
  <si>
    <r>
      <rPr>
        <b/>
        <sz val="10"/>
        <color indexed="8"/>
        <rFont val="Calibri"/>
        <family val="2"/>
      </rPr>
      <t>Información propuesta</t>
    </r>
    <r>
      <rPr>
        <sz val="10"/>
        <color indexed="8"/>
        <rFont val="Calibri"/>
        <family val="2"/>
      </rPr>
      <t xml:space="preserve">: </t>
    </r>
    <r>
      <rPr>
        <i/>
        <sz val="10"/>
        <color indexed="8"/>
        <rFont val="Calibri"/>
        <family val="2"/>
      </rPr>
      <t xml:space="preserve">grupo de datos y productos derivados </t>
    </r>
    <r>
      <rPr>
        <sz val="10"/>
        <color indexed="8"/>
        <rFont val="Calibri"/>
        <family val="2"/>
      </rPr>
      <t xml:space="preserve">de ellos, definido mediante la especificación de temas, subtemas, universos, cobertura espacial y temporal, periodicidad, escalas, proyecciones, variables u objetos espaciales, clasificaciones y parámetros que sean resultado de un </t>
    </r>
    <r>
      <rPr>
        <i/>
        <sz val="10"/>
        <color indexed="8"/>
        <rFont val="Calibri"/>
        <family val="2"/>
      </rPr>
      <t xml:space="preserve">operativo estadístico o geográfico </t>
    </r>
    <r>
      <rPr>
        <sz val="10"/>
        <color indexed="8"/>
        <rFont val="Calibri"/>
        <family val="2"/>
      </rPr>
      <t>determinado y puesto a consideración de la Junta de Gobierno para ser Información de Interés Nacional;</t>
    </r>
  </si>
  <si>
    <r>
      <t xml:space="preserve">Nombre del </t>
    </r>
    <r>
      <rPr>
        <sz val="9"/>
        <color indexed="8"/>
        <rFont val="Calibri"/>
        <family val="2"/>
      </rPr>
      <t xml:space="preserve">Plan: </t>
    </r>
  </si>
  <si>
    <r>
      <t>4.3 ¿La</t>
    </r>
    <r>
      <rPr>
        <b/>
        <u/>
        <sz val="10"/>
        <rFont val="Calibri"/>
        <family val="2"/>
      </rPr>
      <t xml:space="preserve"> información propuesta</t>
    </r>
    <r>
      <rPr>
        <b/>
        <sz val="10"/>
        <rFont val="Calibri"/>
        <family val="2"/>
      </rPr>
      <t xml:space="preserve"> se utiliza para atender acuerdos, tratados o compromisos establecidos a nivel internacional?</t>
    </r>
  </si>
  <si>
    <r>
      <t xml:space="preserve">Firma:
</t>
    </r>
    <r>
      <rPr>
        <sz val="8"/>
        <rFont val="Calibri"/>
        <family val="2"/>
      </rPr>
      <t>(Rubricar cada una de las hojas y entregar formato protegido en medio magnético o electrónico)</t>
    </r>
  </si>
  <si>
    <r>
      <t xml:space="preserve">5.2 ¿Cuál es la referencia temporal de la </t>
    </r>
    <r>
      <rPr>
        <b/>
        <u/>
        <sz val="10"/>
        <rFont val="Calibri"/>
        <family val="2"/>
      </rPr>
      <t>información propuesta</t>
    </r>
    <r>
      <rPr>
        <b/>
        <sz val="10"/>
        <rFont val="Calibri"/>
        <family val="2"/>
      </rPr>
      <t xml:space="preserve"> conforme a las fases del proyecto geográfico?</t>
    </r>
  </si>
  <si>
    <t>Fase</t>
  </si>
  <si>
    <t>Referencia temporal</t>
  </si>
  <si>
    <r>
      <t xml:space="preserve">5.3 Temas y objetos espaciales de la </t>
    </r>
    <r>
      <rPr>
        <b/>
        <u/>
        <sz val="10"/>
        <rFont val="Calibri"/>
        <family val="2"/>
      </rPr>
      <t>información propuesta</t>
    </r>
    <r>
      <rPr>
        <b/>
        <sz val="10"/>
        <rFont val="Calibri"/>
        <family val="2"/>
      </rPr>
      <t>:</t>
    </r>
  </si>
  <si>
    <t>Tema</t>
  </si>
  <si>
    <t>Objetos espaciales</t>
  </si>
  <si>
    <r>
      <t xml:space="preserve">5.4 ¿Cuál es la unidad mínima de la </t>
    </r>
    <r>
      <rPr>
        <b/>
        <u/>
        <sz val="10"/>
        <rFont val="Calibri"/>
        <family val="2"/>
      </rPr>
      <t>información propuesta</t>
    </r>
    <r>
      <rPr>
        <b/>
        <sz val="10"/>
        <rFont val="Calibri"/>
        <family val="2"/>
      </rPr>
      <t>?</t>
    </r>
  </si>
  <si>
    <r>
      <t xml:space="preserve">5.5 Para la </t>
    </r>
    <r>
      <rPr>
        <b/>
        <u/>
        <sz val="10"/>
        <rFont val="Calibri"/>
        <family val="2"/>
      </rPr>
      <t>información propuesta</t>
    </r>
    <r>
      <rPr>
        <b/>
        <sz val="10"/>
        <rFont val="Calibri"/>
        <family val="2"/>
      </rPr>
      <t xml:space="preserve"> indique:</t>
    </r>
  </si>
  <si>
    <t>5.5.1 Marco de Georreferencia Geodésico</t>
  </si>
  <si>
    <t>5.5.2 Proyección</t>
  </si>
  <si>
    <t>5.5.3 Escala</t>
  </si>
  <si>
    <t>* Aplica para información en formato raster</t>
  </si>
  <si>
    <t>*Resolución</t>
  </si>
  <si>
    <t>Exactitud</t>
  </si>
  <si>
    <r>
      <t xml:space="preserve">5.6 Indicar las acciones que se emplean para generar o actualizar la </t>
    </r>
    <r>
      <rPr>
        <b/>
        <u/>
        <sz val="10"/>
        <color indexed="8"/>
        <rFont val="Calibri"/>
        <family val="2"/>
      </rPr>
      <t>información propuesta</t>
    </r>
    <r>
      <rPr>
        <b/>
        <sz val="10"/>
        <color indexed="8"/>
        <rFont val="Calibri"/>
        <family val="2"/>
      </rPr>
      <t xml:space="preserve"> de manera regular:</t>
    </r>
  </si>
  <si>
    <r>
      <t xml:space="preserve">5.7 ¿Cuál es la periodicidad con la que se genera o actualiza la </t>
    </r>
    <r>
      <rPr>
        <b/>
        <u/>
        <sz val="10"/>
        <color indexed="8"/>
        <rFont val="Calibri"/>
        <family val="2"/>
      </rPr>
      <t>información propuesta</t>
    </r>
    <r>
      <rPr>
        <b/>
        <sz val="10"/>
        <color indexed="8"/>
        <rFont val="Calibri"/>
        <family val="2"/>
      </rPr>
      <t>?</t>
    </r>
  </si>
  <si>
    <t>Frecuencia</t>
  </si>
  <si>
    <t>2. Bienal</t>
  </si>
  <si>
    <t>3. Trianual</t>
  </si>
  <si>
    <t>4. Quinquenal</t>
  </si>
  <si>
    <t xml:space="preserve">5. Otra </t>
  </si>
  <si>
    <r>
      <t xml:space="preserve">5.10 Indique las fechas en que la </t>
    </r>
    <r>
      <rPr>
        <b/>
        <u/>
        <sz val="10"/>
        <color indexed="8"/>
        <rFont val="Calibri"/>
        <family val="2"/>
      </rPr>
      <t>información propuesta</t>
    </r>
    <r>
      <rPr>
        <b/>
        <sz val="10"/>
        <color indexed="8"/>
        <rFont val="Calibri"/>
        <family val="2"/>
      </rPr>
      <t xml:space="preserve"> se puso disponible anteriormente:</t>
    </r>
  </si>
  <si>
    <t>Denominación</t>
  </si>
  <si>
    <t>Fecha o periodo</t>
  </si>
  <si>
    <t>Nombre de los materiales o medios</t>
  </si>
  <si>
    <t>Lugar donde pueden consularse</t>
  </si>
  <si>
    <t>Nombre del organismo que lo elaboró</t>
  </si>
  <si>
    <t>Nombre de la norma, estándar o recomendación</t>
  </si>
  <si>
    <t>Nombre de la disposición normativa</t>
  </si>
  <si>
    <t>Fecha de publicación</t>
  </si>
  <si>
    <r>
      <t xml:space="preserve">5.12-a Si aplica normas, estándares o recomendaciones de organismos nacionales o internacionales para la generación de la </t>
    </r>
    <r>
      <rPr>
        <b/>
        <u/>
        <sz val="10"/>
        <rFont val="Calibri"/>
        <family val="2"/>
      </rPr>
      <t>información propuesta</t>
    </r>
    <r>
      <rPr>
        <b/>
        <sz val="10"/>
        <rFont val="Calibri"/>
        <family val="2"/>
      </rPr>
      <t xml:space="preserve"> indicarlos:</t>
    </r>
  </si>
  <si>
    <r>
      <t xml:space="preserve">5.12-b Señale las disposiciones normativas del SNIEG utilizadas para la generación de la </t>
    </r>
    <r>
      <rPr>
        <b/>
        <u/>
        <sz val="10"/>
        <color indexed="8"/>
        <rFont val="Calibri"/>
        <family val="2"/>
      </rPr>
      <t>información propuesta</t>
    </r>
    <r>
      <rPr>
        <b/>
        <sz val="10"/>
        <color indexed="8"/>
        <rFont val="Calibri"/>
        <family val="2"/>
      </rPr>
      <t>:</t>
    </r>
  </si>
  <si>
    <r>
      <t xml:space="preserve">5.12.b.1 ¿Aplica la Norma Técnica para la elaboración de metadatos geográficos para la documentación de la </t>
    </r>
    <r>
      <rPr>
        <b/>
        <u/>
        <sz val="10"/>
        <rFont val="Calibri"/>
        <family val="2"/>
      </rPr>
      <t>información propuesta</t>
    </r>
    <r>
      <rPr>
        <b/>
        <sz val="10"/>
        <rFont val="Calibri"/>
        <family val="2"/>
      </rPr>
      <t>?</t>
    </r>
  </si>
  <si>
    <t>Si su respuesta es negativa, especifique</t>
  </si>
  <si>
    <t>Fases del proyecto geográfico</t>
  </si>
  <si>
    <t>Sitio donde puede consultarse *</t>
  </si>
  <si>
    <t>*Anexar documento cuando no se pueda consultar</t>
  </si>
  <si>
    <r>
      <t xml:space="preserve">5.13 Indique las fases del proyecto geográfico para generar la </t>
    </r>
    <r>
      <rPr>
        <b/>
        <u/>
        <sz val="10"/>
        <rFont val="Calibri"/>
        <family val="2"/>
      </rPr>
      <t>información propuesta</t>
    </r>
    <r>
      <rPr>
        <b/>
        <sz val="10"/>
        <rFont val="Calibri"/>
        <family val="2"/>
      </rPr>
      <t xml:space="preserve"> y el manual de procesos empleado:</t>
    </r>
  </si>
  <si>
    <r>
      <t xml:space="preserve">5.14 Anote los formatos en que recopila y almacena la </t>
    </r>
    <r>
      <rPr>
        <b/>
        <u/>
        <sz val="10"/>
        <color indexed="8"/>
        <rFont val="Calibri"/>
        <family val="2"/>
      </rPr>
      <t>información propuesta</t>
    </r>
    <r>
      <rPr>
        <b/>
        <sz val="10"/>
        <color indexed="8"/>
        <rFont val="Calibri"/>
        <family val="2"/>
      </rPr>
      <t>:</t>
    </r>
  </si>
  <si>
    <t>1. Impresos</t>
  </si>
  <si>
    <t>2. Archivos electrónicos</t>
  </si>
  <si>
    <t>1.1 Formatos / expedientes</t>
  </si>
  <si>
    <t>1.2 Mapas</t>
  </si>
  <si>
    <t>1.3 Fotos aéreas</t>
  </si>
  <si>
    <t>1.4 Ortofotos</t>
  </si>
  <si>
    <t>1.5 Imágenes</t>
  </si>
  <si>
    <t>2.1 Vectoriales</t>
  </si>
  <si>
    <t>2.3 Alfanuméricos</t>
  </si>
  <si>
    <t xml:space="preserve">4. Otros (especifique):  </t>
  </si>
  <si>
    <t>2.2 Ráster</t>
  </si>
  <si>
    <r>
      <t xml:space="preserve">5.16 Mencione los catálogos que se emplean en la generación de la </t>
    </r>
    <r>
      <rPr>
        <b/>
        <u/>
        <sz val="10"/>
        <color indexed="8"/>
        <rFont val="Calibri"/>
        <family val="2"/>
      </rPr>
      <t>información propuesta</t>
    </r>
    <r>
      <rPr>
        <b/>
        <sz val="10"/>
        <color indexed="8"/>
        <rFont val="Calibri"/>
        <family val="2"/>
      </rPr>
      <t>, así como el sitio donde pueden ser consultados:</t>
    </r>
  </si>
  <si>
    <t>Catálogo</t>
  </si>
  <si>
    <t>Sitio donde puede consultarse</t>
  </si>
  <si>
    <t xml:space="preserve">           Recopilación</t>
  </si>
  <si>
    <t xml:space="preserve">          Almacenamiento</t>
  </si>
  <si>
    <r>
      <t>5.11 Liste los materiales o medios considerados para la divulgación de la</t>
    </r>
    <r>
      <rPr>
        <b/>
        <sz val="10"/>
        <color indexed="8"/>
        <rFont val="Calibri"/>
        <family val="2"/>
      </rPr>
      <t xml:space="preserve"> </t>
    </r>
    <r>
      <rPr>
        <b/>
        <u/>
        <sz val="10"/>
        <color indexed="8"/>
        <rFont val="Calibri"/>
        <family val="2"/>
      </rPr>
      <t>información propuesta</t>
    </r>
    <r>
      <rPr>
        <b/>
        <sz val="10"/>
        <color indexed="8"/>
        <rFont val="Calibri"/>
        <family val="2"/>
      </rPr>
      <t xml:space="preserve"> y el lugar donde se pueden consultar:</t>
    </r>
  </si>
  <si>
    <r>
      <t>5.9 Señale la fecha o periodo más reciente en que la</t>
    </r>
    <r>
      <rPr>
        <b/>
        <sz val="10"/>
        <rFont val="Calibri"/>
        <family val="2"/>
      </rPr>
      <t xml:space="preserve"> </t>
    </r>
    <r>
      <rPr>
        <b/>
        <u/>
        <sz val="10"/>
        <rFont val="Calibri"/>
        <family val="2"/>
      </rPr>
      <t>información propuesta</t>
    </r>
    <r>
      <rPr>
        <b/>
        <sz val="10"/>
        <rFont val="Calibri"/>
        <family val="2"/>
      </rPr>
      <t xml:space="preserve"> fue generada o actualizada:</t>
    </r>
  </si>
  <si>
    <t>2.2.1.3</t>
  </si>
  <si>
    <t>2.2.1.4</t>
  </si>
  <si>
    <t>2.2.1.5</t>
  </si>
  <si>
    <t>2.2.2.4</t>
  </si>
  <si>
    <t>2.2.2.5</t>
  </si>
  <si>
    <t>2.2.3.4</t>
  </si>
  <si>
    <t>2.2.3.5</t>
  </si>
  <si>
    <t>2.2.5.4</t>
  </si>
  <si>
    <t>2.2.5.5</t>
  </si>
  <si>
    <t>2.2.6.3</t>
  </si>
  <si>
    <t>2.2.6.4</t>
  </si>
  <si>
    <t>2.2.6.5</t>
  </si>
  <si>
    <t>2.2.7.3</t>
  </si>
  <si>
    <t>2.2.7.4</t>
  </si>
  <si>
    <t>2.2.7.5</t>
  </si>
  <si>
    <t>2.2.8.3</t>
  </si>
  <si>
    <t>2.2.8.4</t>
  </si>
  <si>
    <t>2.2.8.5</t>
  </si>
  <si>
    <t>Instituto Nacional de Estadística y Geografía</t>
  </si>
  <si>
    <t>Información de Uso del Suelo y Vegetación Escala 1:250 000</t>
  </si>
  <si>
    <t>Obtener información sobre la distribución geográfica, la extensión y el estado actual de la vegetación natural e inducida, de las áreas agrícolas y de los asentamientos humanos, así como señalar las zonas con uso forestal, pecuario y acuícola, que permita generar políticas públicas que aseguren un uso sostenible de la cubierta vegetal y de los recursos naturales relacionados como el suelo, agua y biodiversidad.</t>
  </si>
  <si>
    <t>Comisión Nacional Forestal (CONAFOR), Instituto Nacional de Ecología (INE), Comisión Nacional para el Uso y Conocimiento de la Biodiversidad (CONABIO), Comisión Nacional de Áreas Naturales Protegidas (CONANP), Centro Nacional de Prevención de Desastres (CENAPRED), Secretaría de Agricultura, Ganadería, Pesca y Alimentación (SAGARPA), Instituciones Académicas y de Investigación.</t>
  </si>
  <si>
    <t>Se realizan las actividades necesarias para actualizar la información  de Uso del Suelo y Vegetación con el año 2011 como referencia, y se  muestre la distribución de la cubierta vegetal y los diferentes usos del suelo;  los diferentes tipos de vegetación en su estado original, o inducido, y de la cubierta vegetal en recuperación después de la destrucción o modificación de la vegetación original.</t>
  </si>
  <si>
    <t>Dirección General de Geografía y Medio Ambiente</t>
  </si>
  <si>
    <t>2.2.1.1 Sistema de Clasificación de la Vegetación</t>
  </si>
  <si>
    <t>2.2.1.2 Determinación de Insumos</t>
  </si>
  <si>
    <t>2.2.2.1 Preparación de cronograma de actividades</t>
  </si>
  <si>
    <t>2.2.2.2 Elaboración de presupuesto</t>
  </si>
  <si>
    <t>2.2.2.3 Selección de herramientas y equipo informático</t>
  </si>
  <si>
    <t>Coordinaciones Estatales y Direcciones Regionales</t>
  </si>
  <si>
    <t>2.2.3.1 Verificación de campo</t>
  </si>
  <si>
    <t>2.2.3.2 Sitios de Verificación y recolección de muestras</t>
  </si>
  <si>
    <t>2.2.3.3 Observaciones de campo</t>
  </si>
  <si>
    <t>2.2.4.1 Análisis e interpretación preliminar</t>
  </si>
  <si>
    <t>2.2.4.2 Elaboración de informes y análisis de información de campo</t>
  </si>
  <si>
    <t xml:space="preserve">2.2.4.3 Reinterpretación </t>
  </si>
  <si>
    <t>2.2.4.4 Supervisión</t>
  </si>
  <si>
    <t>2.2.4.5  Integración de Conjunto Nacional de Datos</t>
  </si>
  <si>
    <t>Dirección General de Geografía y Medio Ambiente 
Direcciones Regionales</t>
  </si>
  <si>
    <t>Dirección General de Geografia y Medio Ambiente</t>
  </si>
  <si>
    <t>2.2.5.1 Preparación de Metadatos</t>
  </si>
  <si>
    <t>2.2.5.2 Entrega  a Base de Datos Geográficos</t>
  </si>
  <si>
    <t>2.2.5.3 Trámite de Derechos de Autor</t>
  </si>
  <si>
    <t>2.2.6.1 Distribución a usuarios internos y externos</t>
  </si>
  <si>
    <t>Dirección General de Vinculación y Serviciio Público de Información</t>
  </si>
  <si>
    <t>2.2.8.1 Planeación y preparación de siguiente serie.</t>
  </si>
  <si>
    <t>Manejo y conservación de recursos forestales; Conocimiento y conservación de la biodiversidad; Mitigación y adaptación al cambio climático; Servicios ambientales; Ordenamiento ecológico del territorio; Políticas agropecuarias.</t>
  </si>
  <si>
    <t>Manejo y conservación de recursos forestales; Conocimiento y conservación de la biodiversidad; Mitigación y adaptación al cambio climático; Servicios ambientales; Ordenamiento ecológico del territorio; Políticas agrícolas.</t>
  </si>
  <si>
    <t>LEY DEL SISTEMA NACIONAL DE INFORMACION ESTADISTICA Y GEOGRAFICA, TITULO SEGUNDO, CAPITULO IV, SECCION III, ARTICULO 26
16 DE ABRIL DE 2008</t>
  </si>
  <si>
    <t>Eje 4. Sustentabilidad ambiental.</t>
  </si>
  <si>
    <t>OBJETIVO 3. Frenar el deterioro de las selvas y bosques en México.                                                             OBJETIVO 4. Conservar los ecosistemas y la biodiversidad del país.                                                                                                         OBJETIVO 13. Generar información científica y técnica que permita el avance del conocimiento sobre los aspectos ambientales prioritarios para apoyar la toma de decisiones del Estado mexicano y facilitar una participación pública responsable y enterada.</t>
  </si>
  <si>
    <t>ESTRATEGIA 4.1 Impulsar la generación de conocimiento sobre la biodiversidad del país y fomentar su difusión.
ESTRATEGIA 13.1 Fortalecer las instituciones de investigación ambiental que propicie la ampliación del conocimiento y brinde alternativas válidas para el aprovechamiento sustentable del capital natural del país.</t>
  </si>
  <si>
    <t>Evaluación de los Recursos Forestales Mundiales (FRA, por sus siglas en inglés)</t>
  </si>
  <si>
    <t>Convención Marco de las Naciones Unidas sobre el Cambio Climático</t>
  </si>
  <si>
    <t>Departamento Forestal de la FAO</t>
  </si>
  <si>
    <t>Organización de las Naciones Unidas (ONU)</t>
  </si>
  <si>
    <t>Cobertura Nacional</t>
  </si>
  <si>
    <t>Recopilación de insumos y análisis de información</t>
  </si>
  <si>
    <t>Interpretación preliminar</t>
  </si>
  <si>
    <t>Verificación de campo</t>
  </si>
  <si>
    <t>Recolección e identificación de muestras botánicas</t>
  </si>
  <si>
    <t>Reinterpretación de la información generada</t>
  </si>
  <si>
    <t>Generación y estructuración de archivos digitales</t>
  </si>
  <si>
    <t>2006 - 2007</t>
  </si>
  <si>
    <t>Agosto 2007 - Marzo 2008</t>
  </si>
  <si>
    <t>Agosto 2007 - Noviembre 2007; Marzo - Junio 2007</t>
  </si>
  <si>
    <t>Agosto 2007 - Diciembre 2008</t>
  </si>
  <si>
    <t>Noviembre 2008 - Enero 2009</t>
  </si>
  <si>
    <t>Enero - Noviembre 2009</t>
  </si>
  <si>
    <t>Elaboración de informes de campo</t>
  </si>
  <si>
    <t>Validación temática y estructural</t>
  </si>
  <si>
    <t>Integración y revisión del Conjunto Nacional</t>
  </si>
  <si>
    <t xml:space="preserve">Elaboración de metadatos y liberaciónd el Conjunto Nacional de datos </t>
  </si>
  <si>
    <t>Agosto - Noviembre 2010</t>
  </si>
  <si>
    <t>Agosto - Septiembre 2010</t>
  </si>
  <si>
    <t>Septiembre - Noviembre 2010</t>
  </si>
  <si>
    <t xml:space="preserve"> Altura arbórea, Aspecto de matorral, Cubierta vegetal, Cobertura arbórea, Especies vegetales naturales, Línea de importancia ecológica, Punto de importancia ecológica</t>
  </si>
  <si>
    <t>Vegetación</t>
  </si>
  <si>
    <t>Agricultura</t>
  </si>
  <si>
    <t>Nomadismo Agricola</t>
  </si>
  <si>
    <t>Uso agricola, Cultivos agrícolas</t>
  </si>
  <si>
    <t>Nomadismo</t>
  </si>
  <si>
    <t>Otros usos y aprovechamiento</t>
  </si>
  <si>
    <t>Otras actividades</t>
  </si>
  <si>
    <t>Actividades forestales
Actividades pecuarias</t>
  </si>
  <si>
    <t>Poligonos Vegetación, Aspecto Matorral, Altura de la vegetacion, Cobertura Arbórea y Nomadismo: 50 hectáreas.                               Agricultura: 25 hectáreas; Líneas de importancia ecológica: 100 m</t>
  </si>
  <si>
    <t>ITRF92</t>
  </si>
  <si>
    <t>Cónica Conforme de Lambert</t>
  </si>
  <si>
    <t>1:250 000</t>
  </si>
  <si>
    <t>1.- Actualización y recuperación de plantilla laboral a causa de renuncias, cambios o retiros. 
2.-  Verificación de disponibilidad de imágenes de satélite de fecha reciente al operativo.                                                                                                                                                                3.- Actualización de documentación organizacional (Manual de Procedimientos, Manual de Procesos).                                                                                                                    4.- Actualización de documentación normativa (Diccionario de datos).                                                                                                                                                                              5.- Actualización de la metodología de elaboración de la información.                                                                                                                                                                           6.- Solicitud de equipo de cómputo y de paquetería informática y de equipo de campo.                                                                                                                                                   7.- Preparación de presupuesto requirido.                                                                                                                                                                                                                                   8.- Desarrollo de Logística (Programa de actividades, programa de verificación de campo, programa de entrega, programa de documentación informativa).</t>
  </si>
  <si>
    <t>Recolección e identificación taxonómica de muestras botánicas</t>
  </si>
  <si>
    <t>Quinquenal</t>
  </si>
  <si>
    <t>Reinterpretación de la informacion generada
Generación y estructuración de archivos digitales
Elaboración de informes de campo
Validación temática estructural
Integración y revisión del Conjunto Nacional 
Elaboración de Metadatos y liberación del Conjunto Nacional</t>
  </si>
  <si>
    <t>2006 - 2010</t>
  </si>
  <si>
    <t>Serie I</t>
  </si>
  <si>
    <t>Serie III</t>
  </si>
  <si>
    <t>Serie II</t>
  </si>
  <si>
    <t>Metadato: Conjunto de Datos Vectoriales de la Carta de Uso del Suelo y Vegetación, escala 1:250 000, serie IV (Conjunto Nacional).</t>
  </si>
  <si>
    <t>Diccionario de Datos de Uso del Suelo y Vegtación escala 1:250 000 (Versión 2)</t>
  </si>
  <si>
    <t>Guía para la interpretación de Cartografía de Uso del Suelo y Vegetación escala 1:250 000 serie IV.</t>
  </si>
  <si>
    <t>http://www.inegi.org.mx/geo/contenidos/metadatos/ntm.aspx?s=geo&amp;c=2374</t>
  </si>
  <si>
    <t xml:space="preserve"> http://www.inegi.org.mx/prod_serv/contenidos/espanol/bvinegi/productos/geografia/publicaciones/guias-carto/sueloyveg/1_250_IV/1_250_IV.pdf</t>
  </si>
  <si>
    <t>http://www.inegi.org.mx/geo/contenidos/recnat/usosuelo/Default.aspx</t>
  </si>
  <si>
    <t>Todas</t>
  </si>
  <si>
    <t>Metodología para la Generación y Actualización de la Información de Uso de Suelo y Vegetación, escala 1:250,000, Serie IV</t>
  </si>
  <si>
    <t>Se anexa</t>
  </si>
  <si>
    <t>Catálogo de Tipos de Vegetación Natural e Inducida de México con fines estadísticos y geográficos.</t>
  </si>
  <si>
    <t>Documento interno, en etapa de aprobación para publicación.</t>
  </si>
  <si>
    <t>Francisco Javier</t>
  </si>
  <si>
    <t>Jiménez Nava</t>
  </si>
  <si>
    <t>Director General Adjunto de Recursos Naturales y Medio Ambiente</t>
  </si>
  <si>
    <t>Edificio Sede del INEGI: Av. Héroe de Nacozari Sur 2301 Sur, Fracc. Jardínes del Parque, Aguascalientes, Aguascalientes.</t>
  </si>
  <si>
    <t>01-449-9105333</t>
  </si>
  <si>
    <t>francisco.jimenez@inegi.org.mx</t>
  </si>
  <si>
    <t>06 de noviembre de 2013</t>
  </si>
  <si>
    <t xml:space="preserve"> Diciembre 2010</t>
  </si>
  <si>
    <t>Aprovechamiento forestal
Aprovechamiento pecuario</t>
  </si>
  <si>
    <t>1980 -1990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</si>
</sst>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9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11"/>
      <color indexed="8"/>
      <name val="Calibri"/>
      <family val="2"/>
    </font>
    <font>
      <sz val="9"/>
      <name val="Calibri"/>
      <family val="2"/>
    </font>
    <font>
      <sz val="8"/>
      <color indexed="8"/>
      <name val="Calibri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  <font>
      <sz val="9"/>
      <color indexed="62"/>
      <name val="Calibri"/>
      <family val="2"/>
    </font>
    <font>
      <b/>
      <u/>
      <sz val="10"/>
      <color indexed="8"/>
      <name val="Calibri"/>
      <family val="2"/>
    </font>
    <font>
      <b/>
      <u/>
      <sz val="10"/>
      <name val="Calibri"/>
      <family val="2"/>
    </font>
    <font>
      <sz val="10"/>
      <color indexed="8"/>
      <name val="Calibri"/>
      <family val="2"/>
    </font>
    <font>
      <b/>
      <sz val="10"/>
      <color indexed="10"/>
      <name val="Calibri"/>
      <family val="2"/>
    </font>
    <font>
      <i/>
      <sz val="10"/>
      <color indexed="8"/>
      <name val="Calibri"/>
      <family val="2"/>
    </font>
    <font>
      <sz val="10"/>
      <name val="Calibri"/>
      <family val="2"/>
    </font>
    <font>
      <b/>
      <sz val="9"/>
      <name val="Calibri"/>
      <family val="2"/>
    </font>
    <font>
      <i/>
      <sz val="9"/>
      <color indexed="8"/>
      <name val="Calibri"/>
      <family val="2"/>
    </font>
    <font>
      <sz val="8"/>
      <name val="Calibri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92D050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b/>
      <vertAlign val="superscript"/>
      <sz val="9"/>
      <color rgb="FF3333FF"/>
      <name val="Calibri"/>
      <family val="2"/>
      <scheme val="minor"/>
    </font>
    <font>
      <sz val="9"/>
      <color rgb="FF3333FF"/>
      <name val="Calibri"/>
      <family val="2"/>
    </font>
    <font>
      <b/>
      <sz val="11"/>
      <color rgb="FF3333FF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0"/>
      <name val="Calibri"/>
      <family val="2"/>
      <scheme val="minor"/>
    </font>
    <font>
      <sz val="9"/>
      <color rgb="FFFFFFFF"/>
      <name val="Calibri"/>
      <family val="2"/>
      <scheme val="minor"/>
    </font>
    <font>
      <i/>
      <sz val="9"/>
      <color rgb="FF000000"/>
      <name val="Calibri"/>
      <family val="2"/>
      <scheme val="minor"/>
    </font>
    <font>
      <i/>
      <sz val="9"/>
      <name val="Calibri"/>
      <family val="2"/>
      <scheme val="minor"/>
    </font>
    <font>
      <sz val="8"/>
      <color rgb="FFFFFFFF"/>
      <name val="Calibri"/>
      <family val="2"/>
      <scheme val="minor"/>
    </font>
    <font>
      <sz val="9"/>
      <color rgb="FF0070C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9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rgb="FFFF0000"/>
      <name val="Calibri"/>
      <family val="2"/>
    </font>
    <font>
      <u/>
      <sz val="10"/>
      <color theme="10"/>
      <name val="Calibri"/>
      <family val="2"/>
    </font>
    <font>
      <b/>
      <sz val="12"/>
      <color theme="1"/>
      <name val="Arial"/>
      <family val="2"/>
    </font>
    <font>
      <sz val="8"/>
      <color rgb="FF000000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6" tint="-0.2499465926084170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6923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2" tint="-0.499984740745262"/>
        <bgColor indexed="64"/>
      </patternFill>
    </fill>
  </fills>
  <borders count="1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theme="4" tint="-0.499984740745262"/>
      </left>
      <right/>
      <top/>
      <bottom/>
      <diagonal/>
    </border>
    <border>
      <left/>
      <right/>
      <top style="thin">
        <color rgb="FF54A738"/>
      </top>
      <bottom/>
      <diagonal/>
    </border>
    <border>
      <left/>
      <right/>
      <top/>
      <bottom style="thin">
        <color rgb="FF54A738"/>
      </bottom>
      <diagonal/>
    </border>
    <border>
      <left style="thin">
        <color rgb="FF54A738"/>
      </left>
      <right/>
      <top/>
      <bottom style="thin">
        <color rgb="FF54A738"/>
      </bottom>
      <diagonal/>
    </border>
    <border>
      <left style="thin">
        <color rgb="FF54A738"/>
      </left>
      <right/>
      <top/>
      <bottom/>
      <diagonal/>
    </border>
    <border>
      <left style="thin">
        <color rgb="FF54A738"/>
      </left>
      <right/>
      <top style="thin">
        <color rgb="FF54A738"/>
      </top>
      <bottom/>
      <diagonal/>
    </border>
    <border>
      <left style="thin">
        <color rgb="FF54A738"/>
      </left>
      <right/>
      <top style="thin">
        <color rgb="FF54A738"/>
      </top>
      <bottom style="thin">
        <color rgb="FF54A738"/>
      </bottom>
      <diagonal/>
    </border>
    <border>
      <left/>
      <right/>
      <top style="thin">
        <color rgb="FF54A738"/>
      </top>
      <bottom style="thin">
        <color rgb="FF54A738"/>
      </bottom>
      <diagonal/>
    </border>
    <border>
      <left/>
      <right style="thin">
        <color rgb="FF54A738"/>
      </right>
      <top/>
      <bottom style="thin">
        <color rgb="FF54A738"/>
      </bottom>
      <diagonal/>
    </border>
    <border>
      <left/>
      <right/>
      <top style="thin">
        <color rgb="FF76923C"/>
      </top>
      <bottom/>
      <diagonal/>
    </border>
    <border>
      <left/>
      <right/>
      <top/>
      <bottom style="thin">
        <color theme="6" tint="-0.24994659260841701"/>
      </bottom>
      <diagonal/>
    </border>
    <border>
      <left/>
      <right/>
      <top style="thin">
        <color rgb="FF00B050"/>
      </top>
      <bottom style="thin">
        <color rgb="FF54A738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54A738"/>
      </right>
      <top style="thin">
        <color rgb="FF54A738"/>
      </top>
      <bottom/>
      <diagonal/>
    </border>
    <border>
      <left/>
      <right/>
      <top style="double">
        <color theme="4" tint="-0.499984740745262"/>
      </top>
      <bottom style="double">
        <color theme="4" tint="-0.499984740745262"/>
      </bottom>
      <diagonal/>
    </border>
    <border>
      <left/>
      <right/>
      <top/>
      <bottom style="double">
        <color theme="4" tint="-0.499984740745262"/>
      </bottom>
      <diagonal/>
    </border>
    <border>
      <left style="double">
        <color indexed="64"/>
      </left>
      <right style="double">
        <color theme="4" tint="-0.499984740745262"/>
      </right>
      <top style="thin">
        <color indexed="64"/>
      </top>
      <bottom/>
      <diagonal/>
    </border>
    <border>
      <left/>
      <right style="thin">
        <color theme="4" tint="-0.499984740745262"/>
      </right>
      <top/>
      <bottom style="thin">
        <color indexed="64"/>
      </bottom>
      <diagonal/>
    </border>
    <border>
      <left style="double">
        <color rgb="FF000000"/>
      </left>
      <right style="double">
        <color indexed="64"/>
      </right>
      <top style="double">
        <color rgb="FF000000"/>
      </top>
      <bottom style="double">
        <color indexed="64"/>
      </bottom>
      <diagonal/>
    </border>
    <border>
      <left style="double">
        <color rgb="FF000000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rgb="FF000000"/>
      </left>
      <right style="double">
        <color indexed="64"/>
      </right>
      <top style="double">
        <color indexed="64"/>
      </top>
      <bottom style="double">
        <color rgb="FF000000"/>
      </bottom>
      <diagonal/>
    </border>
    <border>
      <left style="double">
        <color theme="4" tint="-0.499984740745262"/>
      </left>
      <right style="double">
        <color theme="4" tint="-0.499984740745262"/>
      </right>
      <top style="double">
        <color theme="4" tint="-0.499984740745262"/>
      </top>
      <bottom style="double">
        <color theme="4" tint="-0.499984740745262"/>
      </bottom>
      <diagonal/>
    </border>
    <border>
      <left style="double">
        <color theme="4" tint="-0.499984740745262"/>
      </left>
      <right/>
      <top style="double">
        <color theme="4" tint="-0.499984740745262"/>
      </top>
      <bottom style="double">
        <color indexed="64"/>
      </bottom>
      <diagonal/>
    </border>
    <border>
      <left/>
      <right/>
      <top style="double">
        <color theme="4" tint="-0.499984740745262"/>
      </top>
      <bottom style="double">
        <color indexed="64"/>
      </bottom>
      <diagonal/>
    </border>
    <border>
      <left/>
      <right style="double">
        <color theme="4" tint="-0.499984740745262"/>
      </right>
      <top style="double">
        <color theme="4" tint="-0.499984740745262"/>
      </top>
      <bottom style="double">
        <color indexed="64"/>
      </bottom>
      <diagonal/>
    </border>
    <border>
      <left style="thin">
        <color theme="4" tint="-0.49998474074526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4" tint="-0.499984740745262"/>
      </right>
      <top/>
      <bottom/>
      <diagonal/>
    </border>
    <border>
      <left style="thin">
        <color theme="4" tint="-0.499984740745262"/>
      </left>
      <right style="thin">
        <color theme="4" tint="-0.499984740745262"/>
      </right>
      <top/>
      <bottom/>
      <diagonal/>
    </border>
    <border>
      <left style="double">
        <color theme="3" tint="-0.499984740745262"/>
      </left>
      <right/>
      <top style="double">
        <color theme="3" tint="-0.499984740745262"/>
      </top>
      <bottom style="double">
        <color theme="3" tint="-0.499984740745262"/>
      </bottom>
      <diagonal/>
    </border>
    <border>
      <left/>
      <right/>
      <top style="double">
        <color theme="3" tint="-0.499984740745262"/>
      </top>
      <bottom style="double">
        <color theme="3" tint="-0.499984740745262"/>
      </bottom>
      <diagonal/>
    </border>
    <border>
      <left/>
      <right style="double">
        <color theme="3" tint="-0.499984740745262"/>
      </right>
      <top style="double">
        <color theme="3" tint="-0.499984740745262"/>
      </top>
      <bottom style="double">
        <color theme="3" tint="-0.499984740745262"/>
      </bottom>
      <diagonal/>
    </border>
    <border>
      <left style="thin">
        <color indexed="64"/>
      </left>
      <right style="thin">
        <color theme="4" tint="-0.499984740745262"/>
      </right>
      <top style="thin">
        <color indexed="64"/>
      </top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indexed="64"/>
      </top>
      <bottom/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/>
      <right/>
      <top style="thin">
        <color theme="4" tint="-0.499984740745262"/>
      </top>
      <bottom/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indexed="64"/>
      </left>
      <right style="thin">
        <color theme="4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indexed="64"/>
      </top>
      <bottom style="thin">
        <color indexed="64"/>
      </bottom>
      <diagonal/>
    </border>
    <border>
      <left style="double">
        <color theme="4" tint="-0.499984740745262"/>
      </left>
      <right/>
      <top style="double">
        <color theme="4" tint="-0.499984740745262"/>
      </top>
      <bottom style="double">
        <color theme="4" tint="-0.499984740745262"/>
      </bottom>
      <diagonal/>
    </border>
    <border>
      <left/>
      <right style="double">
        <color theme="4" tint="-0.499984740745262"/>
      </right>
      <top style="double">
        <color theme="4" tint="-0.499984740745262"/>
      </top>
      <bottom style="double">
        <color theme="4" tint="-0.499984740745262"/>
      </bottom>
      <diagonal/>
    </border>
    <border>
      <left/>
      <right style="thin">
        <color theme="4" tint="-0.499984740745262"/>
      </right>
      <top/>
      <bottom/>
      <diagonal/>
    </border>
    <border>
      <left/>
      <right/>
      <top style="thick">
        <color rgb="FF76923C"/>
      </top>
      <bottom style="thick">
        <color rgb="FF76923C"/>
      </bottom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 style="thin">
        <color theme="4" tint="-0.499984740745262"/>
      </right>
      <top/>
      <bottom style="thin">
        <color theme="4" tint="-0.499984740745262"/>
      </bottom>
      <diagonal/>
    </border>
    <border>
      <left style="double">
        <color indexed="64"/>
      </left>
      <right style="double">
        <color indexed="64"/>
      </right>
      <top style="double">
        <color rgb="FF000000"/>
      </top>
      <bottom style="double">
        <color indexed="64"/>
      </bottom>
      <diagonal/>
    </border>
    <border>
      <left style="double">
        <color indexed="64"/>
      </left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 style="double">
        <color indexed="64"/>
      </left>
      <right style="double">
        <color rgb="FF000000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rgb="FF000000"/>
      </bottom>
      <diagonal/>
    </border>
    <border>
      <left style="double">
        <color indexed="64"/>
      </left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ck">
        <color rgb="FF76923C"/>
      </top>
      <bottom/>
      <diagonal/>
    </border>
    <border>
      <left style="double">
        <color rgb="FF000000"/>
      </left>
      <right style="double">
        <color indexed="64"/>
      </right>
      <top style="double">
        <color rgb="FF000000"/>
      </top>
      <bottom style="double">
        <color rgb="FF000000"/>
      </bottom>
      <diagonal/>
    </border>
    <border>
      <left style="double">
        <color indexed="64"/>
      </left>
      <right style="double">
        <color indexed="64"/>
      </right>
      <top style="double">
        <color rgb="FF000000"/>
      </top>
      <bottom style="double">
        <color rgb="FF000000"/>
      </bottom>
      <diagonal/>
    </border>
    <border>
      <left style="double">
        <color indexed="64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indexed="64"/>
      </left>
      <right/>
      <top/>
      <bottom style="thin">
        <color theme="4" tint="-0.499984740745262"/>
      </bottom>
      <diagonal/>
    </border>
    <border>
      <left/>
      <right style="thin">
        <color indexed="64"/>
      </right>
      <top/>
      <bottom style="thin">
        <color theme="4" tint="-0.499984740745262"/>
      </bottom>
      <diagonal/>
    </border>
    <border>
      <left/>
      <right style="double">
        <color indexed="64"/>
      </right>
      <top style="double">
        <color theme="4" tint="-0.499984740745262"/>
      </top>
      <bottom style="double">
        <color theme="4" tint="-0.499984740745262"/>
      </bottom>
      <diagonal/>
    </border>
    <border>
      <left/>
      <right style="thin">
        <color rgb="FF54A738"/>
      </right>
      <top/>
      <bottom/>
      <diagonal/>
    </border>
    <border>
      <left/>
      <right style="thin">
        <color rgb="FF54A738"/>
      </right>
      <top/>
      <bottom style="thin">
        <color theme="6" tint="-0.24994659260841701"/>
      </bottom>
      <diagonal/>
    </border>
    <border>
      <left/>
      <right style="thin">
        <color rgb="FF54A738"/>
      </right>
      <top style="thin">
        <color rgb="FF54A738"/>
      </top>
      <bottom style="thin">
        <color rgb="FF54A738"/>
      </bottom>
      <diagonal/>
    </border>
    <border>
      <left/>
      <right style="thin">
        <color indexed="64"/>
      </right>
      <top style="thin">
        <color rgb="FF54A738"/>
      </top>
      <bottom/>
      <diagonal/>
    </border>
    <border>
      <left/>
      <right style="thin">
        <color indexed="64"/>
      </right>
      <top/>
      <bottom style="thin">
        <color rgb="FF54A738"/>
      </bottom>
      <diagonal/>
    </border>
    <border>
      <left style="thin">
        <color indexed="64"/>
      </left>
      <right/>
      <top style="thin">
        <color rgb="FF54A738"/>
      </top>
      <bottom/>
      <diagonal/>
    </border>
    <border>
      <left style="thin">
        <color indexed="64"/>
      </left>
      <right/>
      <top/>
      <bottom style="thin">
        <color rgb="FF54A738"/>
      </bottom>
      <diagonal/>
    </border>
    <border>
      <left style="thin">
        <color rgb="FF54A738"/>
      </left>
      <right/>
      <top style="thin">
        <color rgb="FF76923C"/>
      </top>
      <bottom style="thin">
        <color rgb="FF54A738"/>
      </bottom>
      <diagonal/>
    </border>
    <border>
      <left/>
      <right/>
      <top style="thin">
        <color rgb="FF76923C"/>
      </top>
      <bottom style="thin">
        <color rgb="FF54A738"/>
      </bottom>
      <diagonal/>
    </border>
    <border>
      <left style="thin">
        <color rgb="FF54A738"/>
      </left>
      <right/>
      <top/>
      <bottom style="thin">
        <color rgb="FF76923C"/>
      </bottom>
      <diagonal/>
    </border>
    <border>
      <left/>
      <right/>
      <top/>
      <bottom style="thin">
        <color rgb="FF76923C"/>
      </bottom>
      <diagonal/>
    </border>
    <border>
      <left/>
      <right style="thin">
        <color rgb="FF54A738"/>
      </right>
      <top/>
      <bottom style="thin">
        <color rgb="FF76923C"/>
      </bottom>
      <diagonal/>
    </border>
    <border>
      <left/>
      <right style="thin">
        <color theme="4" tint="-0.499984740745262"/>
      </right>
      <top style="thin">
        <color indexed="64"/>
      </top>
      <bottom/>
      <diagonal/>
    </border>
    <border>
      <left style="double">
        <color theme="4" tint="-0.499984740745262"/>
      </left>
      <right style="double">
        <color theme="4" tint="-0.499984740745262"/>
      </right>
      <top style="thin">
        <color indexed="64"/>
      </top>
      <bottom style="double">
        <color theme="4" tint="-0.499984740745262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903">
    <xf numFmtId="0" fontId="0" fillId="0" borderId="0" xfId="0"/>
    <xf numFmtId="0" fontId="0" fillId="0" borderId="33" xfId="0" applyBorder="1"/>
    <xf numFmtId="0" fontId="0" fillId="0" borderId="0" xfId="0" applyAlignment="1">
      <alignment horizontal="left"/>
    </xf>
    <xf numFmtId="0" fontId="18" fillId="0" borderId="0" xfId="0" applyFont="1"/>
    <xf numFmtId="0" fontId="0" fillId="0" borderId="1" xfId="0" applyBorder="1"/>
    <xf numFmtId="0" fontId="20" fillId="2" borderId="0" xfId="0" applyFont="1" applyFill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vertical="top"/>
      <protection locked="0"/>
    </xf>
    <xf numFmtId="0" fontId="18" fillId="0" borderId="0" xfId="0" applyFont="1" applyProtection="1">
      <protection locked="0"/>
    </xf>
    <xf numFmtId="0" fontId="0" fillId="3" borderId="0" xfId="0" applyFill="1" applyProtection="1">
      <protection locked="0"/>
    </xf>
    <xf numFmtId="0" fontId="0" fillId="0" borderId="0" xfId="0" applyBorder="1" applyProtection="1"/>
    <xf numFmtId="0" fontId="0" fillId="0" borderId="0" xfId="0" applyProtection="1"/>
    <xf numFmtId="0" fontId="0" fillId="0" borderId="2" xfId="0" applyBorder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Border="1"/>
    <xf numFmtId="0" fontId="0" fillId="0" borderId="0" xfId="0" applyAlignment="1">
      <alignment horizontal="center" wrapText="1"/>
    </xf>
    <xf numFmtId="0" fontId="19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/>
    <xf numFmtId="0" fontId="20" fillId="0" borderId="0" xfId="0" applyFont="1"/>
    <xf numFmtId="0" fontId="20" fillId="0" borderId="0" xfId="0" applyFont="1" applyFill="1" applyBorder="1"/>
    <xf numFmtId="0" fontId="0" fillId="0" borderId="0" xfId="0" applyAlignment="1">
      <alignment horizontal="right"/>
    </xf>
    <xf numFmtId="0" fontId="0" fillId="3" borderId="3" xfId="0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0" borderId="3" xfId="0" applyBorder="1"/>
    <xf numFmtId="0" fontId="19" fillId="0" borderId="0" xfId="0" applyFont="1" applyFill="1" applyBorder="1" applyAlignment="1">
      <alignment wrapText="1"/>
    </xf>
    <xf numFmtId="0" fontId="0" fillId="0" borderId="0" xfId="0" applyBorder="1"/>
    <xf numFmtId="0" fontId="0" fillId="0" borderId="0" xfId="0" applyAlignment="1">
      <alignment horizontal="center" wrapText="1"/>
    </xf>
    <xf numFmtId="0" fontId="0" fillId="4" borderId="0" xfId="0" applyFill="1" applyProtection="1">
      <protection locked="0"/>
    </xf>
    <xf numFmtId="0" fontId="0" fillId="5" borderId="0" xfId="0" applyFill="1" applyProtection="1">
      <protection locked="0"/>
    </xf>
    <xf numFmtId="0" fontId="0" fillId="3" borderId="0" xfId="0" applyFill="1" applyAlignment="1" applyProtection="1">
      <alignment wrapText="1"/>
      <protection locked="0"/>
    </xf>
    <xf numFmtId="0" fontId="19" fillId="0" borderId="0" xfId="0" applyFont="1" applyAlignment="1" applyProtection="1">
      <alignment horizontal="right"/>
    </xf>
    <xf numFmtId="0" fontId="19" fillId="0" borderId="0" xfId="0" applyFont="1" applyProtection="1"/>
    <xf numFmtId="0" fontId="0" fillId="0" borderId="0" xfId="0" applyAlignment="1" applyProtection="1">
      <alignment horizontal="right"/>
    </xf>
    <xf numFmtId="0" fontId="0" fillId="0" borderId="0" xfId="0" applyAlignment="1" applyProtection="1"/>
    <xf numFmtId="0" fontId="0" fillId="0" borderId="0" xfId="0" applyFont="1" applyProtection="1"/>
    <xf numFmtId="0" fontId="0" fillId="6" borderId="0" xfId="0" applyFill="1" applyAlignment="1" applyProtection="1">
      <alignment horizontal="right"/>
    </xf>
    <xf numFmtId="0" fontId="20" fillId="0" borderId="0" xfId="0" applyFont="1" applyProtection="1"/>
    <xf numFmtId="0" fontId="0" fillId="0" borderId="3" xfId="0" applyBorder="1" applyAlignment="1" applyProtection="1">
      <alignment horizontal="right"/>
    </xf>
    <xf numFmtId="0" fontId="0" fillId="0" borderId="3" xfId="0" applyBorder="1" applyProtection="1"/>
    <xf numFmtId="0" fontId="0" fillId="0" borderId="0" xfId="0" applyFill="1" applyAlignment="1" applyProtection="1">
      <alignment horizontal="right"/>
    </xf>
    <xf numFmtId="3" fontId="0" fillId="0" borderId="0" xfId="0" applyNumberFormat="1" applyProtection="1"/>
    <xf numFmtId="0" fontId="0" fillId="0" borderId="4" xfId="0" applyBorder="1" applyProtection="1"/>
    <xf numFmtId="0" fontId="0" fillId="0" borderId="0" xfId="0" applyBorder="1"/>
    <xf numFmtId="0" fontId="0" fillId="6" borderId="0" xfId="0" applyFill="1" applyBorder="1"/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20" fillId="7" borderId="0" xfId="0" applyFont="1" applyFill="1"/>
    <xf numFmtId="0" fontId="20" fillId="0" borderId="0" xfId="0" applyFont="1" applyFill="1" applyBorder="1" applyAlignment="1">
      <alignment wrapText="1"/>
    </xf>
    <xf numFmtId="0" fontId="0" fillId="0" borderId="34" xfId="0" applyFill="1" applyBorder="1"/>
    <xf numFmtId="0" fontId="0" fillId="6" borderId="35" xfId="0" applyFill="1" applyBorder="1"/>
    <xf numFmtId="0" fontId="20" fillId="8" borderId="0" xfId="0" applyFont="1" applyFill="1" applyBorder="1"/>
    <xf numFmtId="0" fontId="0" fillId="8" borderId="0" xfId="0" applyFill="1" applyBorder="1"/>
    <xf numFmtId="0" fontId="0" fillId="8" borderId="35" xfId="0" applyFill="1" applyBorder="1"/>
    <xf numFmtId="0" fontId="0" fillId="8" borderId="34" xfId="0" applyFill="1" applyBorder="1"/>
    <xf numFmtId="0" fontId="0" fillId="8" borderId="36" xfId="0" applyFill="1" applyBorder="1"/>
    <xf numFmtId="0" fontId="20" fillId="8" borderId="35" xfId="0" applyFont="1" applyFill="1" applyBorder="1"/>
    <xf numFmtId="0" fontId="0" fillId="6" borderId="37" xfId="0" applyFill="1" applyBorder="1"/>
    <xf numFmtId="0" fontId="20" fillId="6" borderId="34" xfId="0" applyFont="1" applyFill="1" applyBorder="1"/>
    <xf numFmtId="0" fontId="0" fillId="8" borderId="0" xfId="0" applyFill="1" applyBorder="1" applyAlignment="1">
      <alignment wrapText="1"/>
    </xf>
    <xf numFmtId="0" fontId="19" fillId="8" borderId="34" xfId="0" applyFont="1" applyFill="1" applyBorder="1" applyAlignment="1">
      <alignment horizontal="right" vertical="center" wrapText="1"/>
    </xf>
    <xf numFmtId="0" fontId="0" fillId="8" borderId="35" xfId="0" applyFill="1" applyBorder="1" applyAlignment="1">
      <alignment vertical="center" wrapText="1"/>
    </xf>
    <xf numFmtId="0" fontId="0" fillId="8" borderId="35" xfId="0" applyFill="1" applyBorder="1" applyAlignment="1">
      <alignment wrapText="1"/>
    </xf>
    <xf numFmtId="0" fontId="19" fillId="8" borderId="38" xfId="0" applyFont="1" applyFill="1" applyBorder="1" applyAlignment="1">
      <alignment horizontal="right" vertical="center" wrapText="1"/>
    </xf>
    <xf numFmtId="0" fontId="0" fillId="8" borderId="36" xfId="0" applyFill="1" applyBorder="1" applyAlignment="1">
      <alignment wrapText="1"/>
    </xf>
    <xf numFmtId="0" fontId="20" fillId="7" borderId="0" xfId="0" applyFont="1" applyFill="1" applyBorder="1"/>
    <xf numFmtId="0" fontId="20" fillId="0" borderId="0" xfId="0" applyFont="1" applyFill="1" applyBorder="1" applyAlignment="1">
      <alignment vertical="top" wrapText="1"/>
    </xf>
    <xf numFmtId="0" fontId="0" fillId="6" borderId="0" xfId="0" applyFill="1" applyBorder="1" applyAlignment="1">
      <alignment vertical="center"/>
    </xf>
    <xf numFmtId="0" fontId="20" fillId="6" borderId="38" xfId="0" applyFont="1" applyFill="1" applyBorder="1"/>
    <xf numFmtId="0" fontId="0" fillId="0" borderId="35" xfId="0" applyBorder="1" applyProtection="1">
      <protection locked="0"/>
    </xf>
    <xf numFmtId="0" fontId="0" fillId="8" borderId="0" xfId="0" applyFill="1" applyProtection="1">
      <protection locked="0"/>
    </xf>
    <xf numFmtId="0" fontId="19" fillId="8" borderId="38" xfId="0" applyFont="1" applyFill="1" applyBorder="1"/>
    <xf numFmtId="0" fontId="19" fillId="8" borderId="36" xfId="0" applyFont="1" applyFill="1" applyBorder="1" applyAlignment="1">
      <alignment vertical="top" wrapText="1"/>
    </xf>
    <xf numFmtId="0" fontId="19" fillId="8" borderId="35" xfId="0" applyFont="1" applyFill="1" applyBorder="1" applyAlignment="1">
      <alignment vertical="top" wrapText="1"/>
    </xf>
    <xf numFmtId="0" fontId="21" fillId="8" borderId="39" xfId="0" applyFont="1" applyFill="1" applyBorder="1"/>
    <xf numFmtId="0" fontId="0" fillId="8" borderId="40" xfId="0" applyFill="1" applyBorder="1"/>
    <xf numFmtId="0" fontId="0" fillId="0" borderId="3" xfId="0" applyBorder="1" applyProtection="1">
      <protection locked="0"/>
    </xf>
    <xf numFmtId="0" fontId="22" fillId="8" borderId="36" xfId="0" applyFont="1" applyFill="1" applyBorder="1" applyAlignment="1">
      <alignment vertical="top" wrapText="1"/>
    </xf>
    <xf numFmtId="0" fontId="22" fillId="8" borderId="35" xfId="0" applyFont="1" applyFill="1" applyBorder="1" applyAlignment="1">
      <alignment vertical="top" wrapText="1"/>
    </xf>
    <xf numFmtId="0" fontId="22" fillId="8" borderId="41" xfId="0" applyFont="1" applyFill="1" applyBorder="1" applyAlignment="1">
      <alignment vertical="top" wrapText="1"/>
    </xf>
    <xf numFmtId="0" fontId="19" fillId="6" borderId="36" xfId="0" applyFont="1" applyFill="1" applyBorder="1" applyAlignment="1">
      <alignment vertical="top" wrapText="1"/>
    </xf>
    <xf numFmtId="0" fontId="0" fillId="0" borderId="0" xfId="0" applyFill="1" applyProtection="1">
      <protection locked="0"/>
    </xf>
    <xf numFmtId="0" fontId="22" fillId="6" borderId="36" xfId="0" applyFont="1" applyFill="1" applyBorder="1" applyAlignment="1">
      <alignment vertical="top" wrapText="1"/>
    </xf>
    <xf numFmtId="0" fontId="22" fillId="6" borderId="35" xfId="0" applyFont="1" applyFill="1" applyBorder="1" applyAlignment="1">
      <alignment vertical="top" wrapText="1"/>
    </xf>
    <xf numFmtId="0" fontId="0" fillId="0" borderId="0" xfId="0" applyBorder="1"/>
    <xf numFmtId="0" fontId="0" fillId="0" borderId="0" xfId="0" applyAlignment="1">
      <alignment horizontal="center" wrapText="1"/>
    </xf>
    <xf numFmtId="4" fontId="20" fillId="0" borderId="0" xfId="0" applyNumberFormat="1" applyFont="1" applyProtection="1"/>
    <xf numFmtId="0" fontId="22" fillId="0" borderId="0" xfId="0" applyFont="1" applyFill="1" applyBorder="1" applyAlignment="1">
      <alignment vertical="top" wrapText="1"/>
    </xf>
    <xf numFmtId="0" fontId="0" fillId="8" borderId="42" xfId="0" applyFill="1" applyBorder="1"/>
    <xf numFmtId="0" fontId="0" fillId="6" borderId="0" xfId="0" applyFill="1" applyBorder="1" applyAlignment="1">
      <alignment vertical="top" wrapText="1"/>
    </xf>
    <xf numFmtId="0" fontId="23" fillId="6" borderId="34" xfId="0" applyFont="1" applyFill="1" applyBorder="1" applyAlignment="1">
      <alignment horizontal="center" wrapText="1"/>
    </xf>
    <xf numFmtId="0" fontId="23" fillId="6" borderId="34" xfId="0" applyFont="1" applyFill="1" applyBorder="1" applyAlignment="1">
      <alignment horizontal="center" wrapText="1"/>
    </xf>
    <xf numFmtId="0" fontId="0" fillId="0" borderId="0" xfId="0" applyBorder="1" applyAlignment="1">
      <alignment horizontal="right" vertical="center"/>
    </xf>
    <xf numFmtId="0" fontId="19" fillId="6" borderId="34" xfId="0" applyFont="1" applyFill="1" applyBorder="1" applyAlignment="1">
      <alignment wrapText="1"/>
    </xf>
    <xf numFmtId="0" fontId="19" fillId="0" borderId="0" xfId="0" applyFont="1" applyFill="1" applyBorder="1" applyAlignment="1">
      <alignment horizontal="left" vertical="center" wrapText="1"/>
    </xf>
    <xf numFmtId="0" fontId="0" fillId="0" borderId="5" xfId="0" applyBorder="1"/>
    <xf numFmtId="14" fontId="0" fillId="0" borderId="0" xfId="0" applyNumberFormat="1" applyProtection="1"/>
    <xf numFmtId="0" fontId="0" fillId="0" borderId="0" xfId="0" applyAlignment="1" applyProtection="1">
      <alignment horizontal="left"/>
    </xf>
    <xf numFmtId="0" fontId="24" fillId="0" borderId="0" xfId="0" applyFont="1" applyProtection="1"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0" xfId="0" applyBorder="1"/>
    <xf numFmtId="0" fontId="19" fillId="0" borderId="0" xfId="0" applyFont="1" applyFill="1" applyBorder="1" applyAlignment="1">
      <alignment horizontal="left" vertical="center" wrapText="1"/>
    </xf>
    <xf numFmtId="0" fontId="25" fillId="0" borderId="0" xfId="0" applyFont="1" applyAlignment="1">
      <alignment horizontal="justify" vertical="top" wrapText="1"/>
    </xf>
    <xf numFmtId="0" fontId="0" fillId="0" borderId="2" xfId="0" applyBorder="1" applyProtection="1">
      <protection locked="0"/>
    </xf>
    <xf numFmtId="0" fontId="0" fillId="0" borderId="2" xfId="0" applyBorder="1" applyProtection="1"/>
    <xf numFmtId="0" fontId="26" fillId="0" borderId="0" xfId="0" applyNumberFormat="1" applyFont="1" applyAlignment="1">
      <alignment horizontal="justify" vertical="top" wrapText="1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4" xfId="0" applyBorder="1"/>
    <xf numFmtId="0" fontId="0" fillId="0" borderId="6" xfId="0" applyBorder="1"/>
    <xf numFmtId="0" fontId="0" fillId="0" borderId="3" xfId="0" applyBorder="1"/>
    <xf numFmtId="0" fontId="0" fillId="0" borderId="2" xfId="0" applyFont="1" applyFill="1" applyBorder="1" applyAlignment="1">
      <alignment wrapText="1"/>
    </xf>
    <xf numFmtId="0" fontId="0" fillId="0" borderId="0" xfId="0" applyFill="1" applyBorder="1" applyAlignment="1">
      <alignment vertical="center" wrapText="1"/>
    </xf>
    <xf numFmtId="0" fontId="0" fillId="0" borderId="0" xfId="0" applyBorder="1" applyAlignment="1" applyProtection="1">
      <alignment horizontal="left"/>
    </xf>
    <xf numFmtId="0" fontId="19" fillId="0" borderId="0" xfId="0" applyFont="1" applyFill="1" applyBorder="1" applyAlignment="1">
      <alignment vertical="top" wrapText="1"/>
    </xf>
    <xf numFmtId="0" fontId="19" fillId="0" borderId="0" xfId="0" applyFont="1" applyBorder="1" applyAlignment="1" applyProtection="1">
      <alignment wrapText="1"/>
    </xf>
    <xf numFmtId="0" fontId="0" fillId="0" borderId="3" xfId="0" applyFill="1" applyBorder="1"/>
    <xf numFmtId="0" fontId="19" fillId="0" borderId="0" xfId="0" applyFont="1" applyFill="1" applyBorder="1" applyAlignment="1">
      <alignment horizontal="left" vertical="center" wrapText="1"/>
    </xf>
    <xf numFmtId="0" fontId="19" fillId="8" borderId="37" xfId="0" applyFont="1" applyFill="1" applyBorder="1" applyAlignment="1">
      <alignment vertical="center" wrapText="1"/>
    </xf>
    <xf numFmtId="0" fontId="19" fillId="8" borderId="0" xfId="0" applyFont="1" applyFill="1" applyBorder="1" applyAlignment="1">
      <alignment vertical="center" wrapText="1"/>
    </xf>
    <xf numFmtId="0" fontId="0" fillId="0" borderId="43" xfId="0" applyBorder="1"/>
    <xf numFmtId="0" fontId="0" fillId="0" borderId="0" xfId="0" applyBorder="1" applyAlignment="1">
      <alignment wrapText="1"/>
    </xf>
    <xf numFmtId="0" fontId="19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3" fillId="8" borderId="0" xfId="0" applyFont="1" applyFill="1" applyBorder="1" applyAlignment="1">
      <alignment wrapText="1"/>
    </xf>
    <xf numFmtId="0" fontId="22" fillId="8" borderId="0" xfId="0" applyFont="1" applyFill="1" applyBorder="1" applyAlignment="1">
      <alignment vertical="top" wrapText="1"/>
    </xf>
    <xf numFmtId="0" fontId="27" fillId="8" borderId="34" xfId="0" applyFont="1" applyFill="1" applyBorder="1" applyAlignment="1">
      <alignment vertical="center" wrapText="1"/>
    </xf>
    <xf numFmtId="0" fontId="19" fillId="6" borderId="44" xfId="0" applyFont="1" applyFill="1" applyBorder="1" applyAlignment="1">
      <alignment vertical="center" wrapText="1"/>
    </xf>
    <xf numFmtId="0" fontId="19" fillId="6" borderId="40" xfId="0" applyFont="1" applyFill="1" applyBorder="1" applyAlignment="1">
      <alignment vertical="center" wrapText="1"/>
    </xf>
    <xf numFmtId="0" fontId="22" fillId="8" borderId="34" xfId="0" applyFont="1" applyFill="1" applyBorder="1" applyAlignment="1">
      <alignment vertical="top" wrapText="1"/>
    </xf>
    <xf numFmtId="0" fontId="0" fillId="0" borderId="35" xfId="0" applyFill="1" applyBorder="1"/>
    <xf numFmtId="0" fontId="27" fillId="8" borderId="35" xfId="0" applyFont="1" applyFill="1" applyBorder="1" applyAlignment="1">
      <alignment vertical="center" wrapText="1"/>
    </xf>
    <xf numFmtId="0" fontId="19" fillId="6" borderId="45" xfId="0" applyFont="1" applyFill="1" applyBorder="1" applyAlignment="1">
      <alignment vertical="center" wrapText="1"/>
    </xf>
    <xf numFmtId="0" fontId="19" fillId="0" borderId="34" xfId="0" applyFont="1" applyFill="1" applyBorder="1" applyAlignment="1">
      <alignment vertical="top" wrapText="1"/>
    </xf>
    <xf numFmtId="0" fontId="19" fillId="0" borderId="35" xfId="0" applyFont="1" applyFill="1" applyBorder="1" applyAlignment="1">
      <alignment vertical="top" wrapText="1"/>
    </xf>
    <xf numFmtId="0" fontId="23" fillId="8" borderId="37" xfId="0" applyFont="1" applyFill="1" applyBorder="1" applyAlignment="1">
      <alignment vertical="top" wrapText="1"/>
    </xf>
    <xf numFmtId="0" fontId="0" fillId="8" borderId="40" xfId="0" applyFill="1" applyBorder="1" applyAlignment="1">
      <alignment vertical="top" wrapText="1"/>
    </xf>
    <xf numFmtId="0" fontId="0" fillId="0" borderId="40" xfId="0" applyFill="1" applyBorder="1"/>
    <xf numFmtId="0" fontId="0" fillId="0" borderId="40" xfId="0" applyFill="1" applyBorder="1" applyAlignment="1">
      <alignment vertical="top" wrapText="1"/>
    </xf>
    <xf numFmtId="0" fontId="22" fillId="8" borderId="0" xfId="0" applyFont="1" applyFill="1" applyBorder="1" applyAlignment="1">
      <alignment vertical="center" wrapText="1"/>
    </xf>
    <xf numFmtId="0" fontId="0" fillId="8" borderId="38" xfId="0" applyFill="1" applyBorder="1"/>
    <xf numFmtId="0" fontId="0" fillId="8" borderId="46" xfId="0" applyFill="1" applyBorder="1"/>
    <xf numFmtId="0" fontId="23" fillId="0" borderId="0" xfId="0" applyFont="1" applyBorder="1"/>
    <xf numFmtId="0" fontId="21" fillId="0" borderId="4" xfId="0" applyFont="1" applyFill="1" applyBorder="1" applyAlignment="1">
      <alignment vertical="top" wrapText="1"/>
    </xf>
    <xf numFmtId="0" fontId="23" fillId="0" borderId="0" xfId="0" applyFont="1" applyBorder="1" applyProtection="1"/>
    <xf numFmtId="0" fontId="23" fillId="0" borderId="0" xfId="0" applyFont="1" applyBorder="1" applyAlignment="1" applyProtection="1">
      <alignment horizontal="left"/>
    </xf>
    <xf numFmtId="0" fontId="23" fillId="0" borderId="0" xfId="0" applyFont="1"/>
    <xf numFmtId="0" fontId="23" fillId="0" borderId="7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21" fillId="0" borderId="7" xfId="0" applyFont="1" applyBorder="1" applyAlignment="1">
      <alignment vertical="center" wrapText="1"/>
    </xf>
    <xf numFmtId="0" fontId="21" fillId="0" borderId="7" xfId="0" applyFont="1" applyBorder="1" applyAlignment="1">
      <alignment horizontal="right" vertical="center" wrapText="1"/>
    </xf>
    <xf numFmtId="0" fontId="28" fillId="0" borderId="0" xfId="0" applyFont="1" applyAlignment="1">
      <alignment horizontal="center" wrapText="1"/>
    </xf>
    <xf numFmtId="0" fontId="28" fillId="0" borderId="0" xfId="0" applyFont="1"/>
    <xf numFmtId="0" fontId="18" fillId="0" borderId="0" xfId="0" applyFont="1" applyProtection="1"/>
    <xf numFmtId="0" fontId="18" fillId="0" borderId="0" xfId="0" applyFont="1" applyBorder="1" applyProtection="1"/>
    <xf numFmtId="0" fontId="0" fillId="0" borderId="0" xfId="0"/>
    <xf numFmtId="0" fontId="26" fillId="0" borderId="4" xfId="0" applyFont="1" applyBorder="1" applyAlignment="1">
      <alignment horizontal="center"/>
    </xf>
    <xf numFmtId="0" fontId="7" fillId="0" borderId="0" xfId="0" applyNumberFormat="1" applyFont="1" applyAlignment="1">
      <alignment horizontal="justify" vertical="top" wrapText="1"/>
    </xf>
    <xf numFmtId="0" fontId="29" fillId="0" borderId="3" xfId="0" applyFont="1" applyBorder="1" applyAlignment="1">
      <alignment horizontal="center" vertical="top"/>
    </xf>
    <xf numFmtId="0" fontId="26" fillId="0" borderId="6" xfId="0" applyFont="1" applyFill="1" applyBorder="1" applyAlignment="1">
      <alignment vertical="top" wrapText="1"/>
    </xf>
    <xf numFmtId="0" fontId="26" fillId="0" borderId="3" xfId="0" applyFont="1" applyFill="1" applyBorder="1" applyAlignment="1">
      <alignment vertical="top" wrapText="1"/>
    </xf>
    <xf numFmtId="0" fontId="26" fillId="0" borderId="8" xfId="0" applyFont="1" applyBorder="1" applyAlignment="1">
      <alignment horizontal="center"/>
    </xf>
    <xf numFmtId="0" fontId="26" fillId="0" borderId="9" xfId="0" applyFont="1" applyBorder="1" applyAlignment="1">
      <alignment horizontal="right" wrapText="1"/>
    </xf>
    <xf numFmtId="0" fontId="26" fillId="0" borderId="0" xfId="0" applyFont="1" applyBorder="1" applyAlignment="1"/>
    <xf numFmtId="0" fontId="0" fillId="0" borderId="2" xfId="0" applyBorder="1" applyAlignment="1">
      <alignment wrapText="1"/>
    </xf>
    <xf numFmtId="0" fontId="30" fillId="0" borderId="0" xfId="0" applyFont="1" applyAlignment="1">
      <alignment horizontal="justify" vertical="top" wrapText="1"/>
    </xf>
    <xf numFmtId="0" fontId="31" fillId="0" borderId="0" xfId="0" applyNumberFormat="1" applyFont="1" applyAlignment="1">
      <alignment horizontal="justify" vertical="top" wrapText="1"/>
    </xf>
    <xf numFmtId="0" fontId="0" fillId="0" borderId="0" xfId="0" applyAlignment="1"/>
    <xf numFmtId="0" fontId="22" fillId="0" borderId="0" xfId="0" applyFont="1" applyAlignment="1" applyProtection="1">
      <alignment horizontal="right" wrapText="1"/>
    </xf>
    <xf numFmtId="0" fontId="19" fillId="0" borderId="0" xfId="0" applyFont="1" applyBorder="1" applyProtection="1"/>
    <xf numFmtId="0" fontId="26" fillId="0" borderId="4" xfId="0" applyFont="1" applyFill="1" applyBorder="1" applyAlignment="1">
      <alignment vertical="top" wrapText="1"/>
    </xf>
    <xf numFmtId="0" fontId="19" fillId="0" borderId="10" xfId="0" applyFont="1" applyFill="1" applyBorder="1" applyAlignment="1">
      <alignment horizontal="left" wrapText="1"/>
    </xf>
    <xf numFmtId="0" fontId="22" fillId="0" borderId="0" xfId="0" applyFont="1"/>
    <xf numFmtId="0" fontId="22" fillId="0" borderId="0" xfId="0" applyFont="1" applyFill="1" applyBorder="1" applyAlignment="1">
      <alignment wrapText="1"/>
    </xf>
    <xf numFmtId="0" fontId="32" fillId="0" borderId="0" xfId="0" applyFont="1" applyFill="1" applyBorder="1" applyAlignment="1">
      <alignment horizontal="left" wrapText="1"/>
    </xf>
    <xf numFmtId="0" fontId="0" fillId="0" borderId="0" xfId="0" applyFill="1" applyProtection="1"/>
    <xf numFmtId="0" fontId="26" fillId="0" borderId="11" xfId="0" applyFont="1" applyFill="1" applyBorder="1" applyAlignment="1">
      <alignment vertical="top" wrapText="1"/>
    </xf>
    <xf numFmtId="0" fontId="33" fillId="0" borderId="0" xfId="0" applyFont="1" applyBorder="1" applyAlignment="1" applyProtection="1">
      <alignment horizontal="left"/>
    </xf>
    <xf numFmtId="0" fontId="19" fillId="0" borderId="2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 applyProtection="1">
      <alignment horizontal="right"/>
      <protection locked="0"/>
    </xf>
    <xf numFmtId="0" fontId="0" fillId="8" borderId="0" xfId="0" applyFill="1" applyAlignment="1" applyProtection="1">
      <protection locked="0"/>
    </xf>
    <xf numFmtId="0" fontId="0" fillId="9" borderId="0" xfId="0" applyFill="1" applyAlignment="1" applyProtection="1">
      <alignment wrapText="1"/>
      <protection locked="0"/>
    </xf>
    <xf numFmtId="0" fontId="0" fillId="6" borderId="0" xfId="0" applyFill="1" applyBorder="1" applyAlignment="1" applyProtection="1">
      <alignment vertical="top"/>
    </xf>
    <xf numFmtId="0" fontId="0" fillId="6" borderId="0" xfId="0" applyFill="1" applyBorder="1" applyAlignment="1" applyProtection="1">
      <alignment vertical="top" wrapText="1"/>
    </xf>
    <xf numFmtId="0" fontId="34" fillId="0" borderId="3" xfId="0" applyFont="1" applyBorder="1"/>
    <xf numFmtId="0" fontId="34" fillId="0" borderId="0" xfId="0" applyFont="1"/>
    <xf numFmtId="0" fontId="34" fillId="0" borderId="0" xfId="0" applyFont="1" applyBorder="1"/>
    <xf numFmtId="0" fontId="34" fillId="0" borderId="2" xfId="0" applyFont="1" applyBorder="1"/>
    <xf numFmtId="0" fontId="35" fillId="0" borderId="0" xfId="0" applyFont="1" applyBorder="1" applyProtection="1"/>
    <xf numFmtId="0" fontId="34" fillId="0" borderId="0" xfId="0" applyFont="1" applyBorder="1" applyProtection="1"/>
    <xf numFmtId="0" fontId="36" fillId="0" borderId="0" xfId="0" applyFont="1" applyBorder="1" applyAlignment="1" applyProtection="1">
      <alignment horizontal="left"/>
    </xf>
    <xf numFmtId="0" fontId="26" fillId="0" borderId="3" xfId="0" applyFont="1" applyBorder="1" applyAlignment="1"/>
    <xf numFmtId="0" fontId="37" fillId="0" borderId="0" xfId="0" applyFont="1" applyBorder="1" applyAlignment="1">
      <alignment horizontal="center" vertical="center" wrapText="1"/>
    </xf>
    <xf numFmtId="0" fontId="34" fillId="0" borderId="0" xfId="0" applyFont="1" applyFill="1" applyBorder="1" applyAlignment="1" applyProtection="1">
      <alignment horizontal="center" wrapText="1"/>
      <protection locked="0"/>
    </xf>
    <xf numFmtId="0" fontId="36" fillId="0" borderId="0" xfId="0" applyFont="1" applyBorder="1" applyAlignment="1">
      <alignment horizontal="center" vertical="center" wrapText="1"/>
    </xf>
    <xf numFmtId="0" fontId="26" fillId="0" borderId="6" xfId="0" applyFont="1" applyBorder="1" applyAlignment="1"/>
    <xf numFmtId="0" fontId="26" fillId="0" borderId="1" xfId="0" applyFont="1" applyBorder="1" applyAlignment="1"/>
    <xf numFmtId="0" fontId="23" fillId="0" borderId="4" xfId="0" applyFont="1" applyBorder="1" applyProtection="1"/>
    <xf numFmtId="0" fontId="6" fillId="0" borderId="4" xfId="0" applyFont="1" applyFill="1" applyBorder="1" applyAlignment="1" applyProtection="1">
      <alignment horizontal="left"/>
    </xf>
    <xf numFmtId="0" fontId="35" fillId="0" borderId="4" xfId="0" applyFont="1" applyBorder="1" applyProtection="1"/>
    <xf numFmtId="0" fontId="0" fillId="0" borderId="6" xfId="0" applyBorder="1" applyProtection="1"/>
    <xf numFmtId="0" fontId="0" fillId="0" borderId="1" xfId="0" applyBorder="1" applyProtection="1"/>
    <xf numFmtId="0" fontId="0" fillId="0" borderId="12" xfId="0" applyBorder="1" applyProtection="1"/>
    <xf numFmtId="0" fontId="0" fillId="0" borderId="9" xfId="0" applyBorder="1" applyProtection="1"/>
    <xf numFmtId="0" fontId="0" fillId="0" borderId="5" xfId="0" applyBorder="1" applyProtection="1"/>
    <xf numFmtId="0" fontId="21" fillId="0" borderId="4" xfId="0" applyFont="1" applyFill="1" applyBorder="1" applyAlignment="1" applyProtection="1">
      <alignment horizontal="left"/>
    </xf>
    <xf numFmtId="0" fontId="38" fillId="0" borderId="2" xfId="0" applyFont="1" applyBorder="1" applyProtection="1"/>
    <xf numFmtId="0" fontId="34" fillId="0" borderId="2" xfId="0" applyFont="1" applyBorder="1" applyProtection="1"/>
    <xf numFmtId="0" fontId="34" fillId="0" borderId="0" xfId="0" applyFont="1" applyFill="1" applyBorder="1" applyProtection="1">
      <protection locked="0"/>
    </xf>
    <xf numFmtId="0" fontId="38" fillId="10" borderId="0" xfId="0" applyFont="1" applyFill="1" applyBorder="1" applyProtection="1"/>
    <xf numFmtId="0" fontId="0" fillId="0" borderId="0" xfId="0" applyAlignment="1">
      <alignment vertical="center"/>
    </xf>
    <xf numFmtId="0" fontId="21" fillId="0" borderId="4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/>
    </xf>
    <xf numFmtId="0" fontId="40" fillId="0" borderId="0" xfId="0" applyFont="1" applyFill="1" applyBorder="1" applyAlignment="1">
      <alignment vertical="center"/>
    </xf>
    <xf numFmtId="0" fontId="18" fillId="0" borderId="12" xfId="0" applyFont="1" applyBorder="1" applyProtection="1"/>
    <xf numFmtId="0" fontId="18" fillId="0" borderId="9" xfId="0" applyFont="1" applyBorder="1" applyProtection="1"/>
    <xf numFmtId="0" fontId="18" fillId="0" borderId="4" xfId="0" applyFont="1" applyBorder="1" applyProtection="1"/>
    <xf numFmtId="0" fontId="18" fillId="0" borderId="6" xfId="0" applyFont="1" applyBorder="1" applyProtection="1"/>
    <xf numFmtId="0" fontId="18" fillId="0" borderId="3" xfId="0" applyFont="1" applyBorder="1" applyProtection="1"/>
    <xf numFmtId="0" fontId="40" fillId="10" borderId="0" xfId="0" applyFont="1" applyFill="1" applyBorder="1" applyAlignment="1" applyProtection="1">
      <alignment vertical="center"/>
    </xf>
    <xf numFmtId="0" fontId="38" fillId="10" borderId="0" xfId="0" applyFont="1" applyFill="1" applyBorder="1" applyAlignment="1" applyProtection="1">
      <alignment vertical="center"/>
    </xf>
    <xf numFmtId="0" fontId="0" fillId="11" borderId="0" xfId="0" applyFill="1" applyProtection="1">
      <protection locked="0"/>
    </xf>
    <xf numFmtId="0" fontId="7" fillId="0" borderId="0" xfId="0" applyNumberFormat="1" applyFont="1" applyBorder="1" applyAlignment="1">
      <alignment horizontal="justify" vertical="top" wrapText="1"/>
    </xf>
    <xf numFmtId="0" fontId="21" fillId="10" borderId="4" xfId="0" applyFont="1" applyFill="1" applyBorder="1" applyAlignment="1" applyProtection="1">
      <alignment vertical="top" wrapText="1"/>
    </xf>
    <xf numFmtId="0" fontId="0" fillId="10" borderId="2" xfId="0" applyFill="1" applyBorder="1" applyProtection="1"/>
    <xf numFmtId="0" fontId="23" fillId="6" borderId="13" xfId="0" applyFont="1" applyFill="1" applyBorder="1" applyAlignment="1" applyProtection="1">
      <alignment vertical="top" wrapText="1"/>
    </xf>
    <xf numFmtId="0" fontId="21" fillId="0" borderId="2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29" fillId="0" borderId="0" xfId="0" applyFont="1" applyBorder="1" applyAlignment="1">
      <alignment horizontal="center" vertical="top"/>
    </xf>
    <xf numFmtId="0" fontId="23" fillId="0" borderId="3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left" vertical="center"/>
    </xf>
    <xf numFmtId="0" fontId="0" fillId="0" borderId="0" xfId="0"/>
    <xf numFmtId="0" fontId="21" fillId="6" borderId="0" xfId="0" applyFont="1" applyFill="1" applyBorder="1" applyAlignment="1" applyProtection="1">
      <alignment horizontal="center" vertical="top" wrapText="1"/>
    </xf>
    <xf numFmtId="0" fontId="0" fillId="0" borderId="47" xfId="0" applyBorder="1"/>
    <xf numFmtId="0" fontId="0" fillId="0" borderId="48" xfId="0" applyBorder="1"/>
    <xf numFmtId="0" fontId="40" fillId="0" borderId="6" xfId="0" applyFont="1" applyBorder="1" applyAlignment="1">
      <alignment horizontal="left" vertical="top" wrapText="1"/>
    </xf>
    <xf numFmtId="0" fontId="40" fillId="0" borderId="3" xfId="0" applyFont="1" applyBorder="1" applyAlignment="1">
      <alignment horizontal="left" vertical="top" wrapText="1"/>
    </xf>
    <xf numFmtId="0" fontId="21" fillId="0" borderId="49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right" vertical="center" wrapText="1"/>
    </xf>
    <xf numFmtId="0" fontId="0" fillId="0" borderId="0" xfId="0"/>
    <xf numFmtId="0" fontId="0" fillId="0" borderId="0" xfId="0"/>
    <xf numFmtId="0" fontId="40" fillId="0" borderId="4" xfId="0" applyFont="1" applyBorder="1" applyAlignment="1">
      <alignment horizontal="left" vertical="top" wrapText="1"/>
    </xf>
    <xf numFmtId="0" fontId="40" fillId="0" borderId="0" xfId="0" applyFont="1" applyBorder="1" applyAlignment="1">
      <alignment horizontal="left" vertical="top" wrapText="1"/>
    </xf>
    <xf numFmtId="0" fontId="40" fillId="0" borderId="15" xfId="0" applyFont="1" applyBorder="1" applyAlignment="1">
      <alignment horizontal="left" vertical="top" wrapText="1"/>
    </xf>
    <xf numFmtId="0" fontId="0" fillId="0" borderId="0" xfId="0" applyFont="1" applyFill="1" applyBorder="1" applyAlignment="1" applyProtection="1">
      <alignment wrapText="1"/>
    </xf>
    <xf numFmtId="0" fontId="0" fillId="0" borderId="0" xfId="0" applyBorder="1" applyAlignment="1" applyProtection="1">
      <alignment wrapText="1"/>
    </xf>
    <xf numFmtId="0" fontId="1" fillId="0" borderId="0" xfId="0" applyFont="1" applyAlignment="1" applyProtection="1">
      <alignment horizontal="justify" vertical="top" wrapText="1"/>
    </xf>
    <xf numFmtId="0" fontId="26" fillId="0" borderId="16" xfId="0" applyFont="1" applyBorder="1" applyAlignment="1" applyProtection="1">
      <alignment horizontal="center"/>
    </xf>
    <xf numFmtId="0" fontId="0" fillId="0" borderId="8" xfId="0" applyBorder="1" applyProtection="1"/>
    <xf numFmtId="0" fontId="0" fillId="0" borderId="10" xfId="0" applyFill="1" applyBorder="1" applyAlignment="1" applyProtection="1">
      <alignment vertical="center" wrapText="1"/>
    </xf>
    <xf numFmtId="0" fontId="0" fillId="0" borderId="3" xfId="0" applyFill="1" applyBorder="1" applyAlignment="1" applyProtection="1">
      <alignment vertical="top" wrapText="1"/>
    </xf>
    <xf numFmtId="0" fontId="0" fillId="0" borderId="35" xfId="0" applyBorder="1" applyProtection="1"/>
    <xf numFmtId="0" fontId="23" fillId="0" borderId="2" xfId="0" applyFont="1" applyFill="1" applyBorder="1" applyAlignment="1" applyProtection="1">
      <alignment vertical="top" wrapText="1"/>
    </xf>
    <xf numFmtId="0" fontId="23" fillId="0" borderId="6" xfId="0" applyFont="1" applyBorder="1" applyAlignment="1" applyProtection="1">
      <alignment horizontal="left" vertical="center" wrapText="1"/>
    </xf>
    <xf numFmtId="0" fontId="23" fillId="0" borderId="3" xfId="0" applyFont="1" applyBorder="1" applyAlignment="1" applyProtection="1">
      <alignment horizontal="left" vertical="center" wrapText="1"/>
    </xf>
    <xf numFmtId="0" fontId="23" fillId="0" borderId="3" xfId="0" applyFont="1" applyFill="1" applyBorder="1" applyAlignment="1" applyProtection="1">
      <alignment horizontal="left" vertical="top" wrapText="1"/>
    </xf>
    <xf numFmtId="0" fontId="23" fillId="0" borderId="1" xfId="0" applyFont="1" applyFill="1" applyBorder="1" applyAlignment="1" applyProtection="1">
      <alignment horizontal="left" vertical="top" wrapText="1"/>
    </xf>
    <xf numFmtId="0" fontId="35" fillId="0" borderId="0" xfId="0" applyFont="1" applyFill="1" applyBorder="1" applyProtection="1"/>
    <xf numFmtId="0" fontId="34" fillId="0" borderId="0" xfId="0" applyFont="1" applyFill="1" applyBorder="1" applyProtection="1"/>
    <xf numFmtId="0" fontId="34" fillId="0" borderId="0" xfId="0" applyFont="1" applyBorder="1" applyAlignment="1" applyProtection="1">
      <alignment vertical="top"/>
    </xf>
    <xf numFmtId="0" fontId="38" fillId="0" borderId="2" xfId="0" applyFont="1" applyBorder="1" applyAlignment="1" applyProtection="1">
      <alignment vertical="top"/>
    </xf>
    <xf numFmtId="0" fontId="39" fillId="0" borderId="2" xfId="0" applyFont="1" applyFill="1" applyBorder="1" applyAlignment="1" applyProtection="1">
      <alignment vertical="top" wrapText="1"/>
    </xf>
    <xf numFmtId="0" fontId="35" fillId="0" borderId="2" xfId="0" applyFont="1" applyFill="1" applyBorder="1" applyAlignment="1" applyProtection="1">
      <alignment vertical="top" wrapText="1"/>
    </xf>
    <xf numFmtId="0" fontId="34" fillId="0" borderId="2" xfId="0" applyFont="1" applyBorder="1" applyAlignment="1" applyProtection="1">
      <alignment vertical="top"/>
    </xf>
    <xf numFmtId="0" fontId="35" fillId="0" borderId="1" xfId="0" applyFont="1" applyFill="1" applyBorder="1" applyAlignment="1" applyProtection="1">
      <alignment horizontal="left" vertical="top" wrapText="1"/>
    </xf>
    <xf numFmtId="0" fontId="0" fillId="0" borderId="0" xfId="0" applyAlignment="1" applyProtection="1">
      <alignment vertical="center"/>
    </xf>
    <xf numFmtId="0" fontId="24" fillId="0" borderId="0" xfId="0" applyFont="1" applyProtection="1"/>
    <xf numFmtId="0" fontId="0" fillId="0" borderId="0" xfId="0" applyFill="1" applyBorder="1" applyProtection="1"/>
    <xf numFmtId="0" fontId="0" fillId="0" borderId="3" xfId="0" applyFill="1" applyBorder="1" applyProtection="1"/>
    <xf numFmtId="0" fontId="18" fillId="0" borderId="1" xfId="0" applyFont="1" applyBorder="1" applyProtection="1"/>
    <xf numFmtId="0" fontId="18" fillId="0" borderId="5" xfId="0" applyFont="1" applyBorder="1" applyProtection="1"/>
    <xf numFmtId="0" fontId="18" fillId="0" borderId="2" xfId="0" applyFont="1" applyBorder="1" applyProtection="1"/>
    <xf numFmtId="0" fontId="37" fillId="0" borderId="0" xfId="0" applyFont="1" applyBorder="1" applyProtection="1"/>
    <xf numFmtId="0" fontId="26" fillId="0" borderId="4" xfId="0" applyFont="1" applyFill="1" applyBorder="1" applyAlignment="1" applyProtection="1">
      <alignment horizontal="left" vertical="center"/>
    </xf>
    <xf numFmtId="0" fontId="26" fillId="0" borderId="0" xfId="0" applyFont="1" applyFill="1" applyBorder="1" applyAlignment="1" applyProtection="1">
      <alignment horizontal="left" vertical="center"/>
    </xf>
    <xf numFmtId="0" fontId="26" fillId="0" borderId="2" xfId="0" applyFont="1" applyFill="1" applyBorder="1" applyAlignment="1" applyProtection="1">
      <alignment horizontal="left" vertical="center"/>
    </xf>
    <xf numFmtId="0" fontId="21" fillId="0" borderId="4" xfId="0" applyFont="1" applyFill="1" applyBorder="1" applyAlignment="1" applyProtection="1">
      <alignment vertical="center" wrapText="1"/>
    </xf>
    <xf numFmtId="0" fontId="21" fillId="0" borderId="0" xfId="0" applyFont="1" applyFill="1" applyBorder="1" applyAlignment="1" applyProtection="1">
      <alignment vertical="center" wrapText="1"/>
    </xf>
    <xf numFmtId="0" fontId="23" fillId="0" borderId="0" xfId="0" applyFont="1" applyFill="1" applyBorder="1" applyAlignment="1" applyProtection="1">
      <alignment vertical="center"/>
    </xf>
    <xf numFmtId="0" fontId="23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21" fillId="0" borderId="4" xfId="0" applyFont="1" applyFill="1" applyBorder="1" applyAlignment="1" applyProtection="1">
      <alignment vertical="top" wrapText="1"/>
    </xf>
    <xf numFmtId="0" fontId="21" fillId="0" borderId="0" xfId="0" applyFont="1" applyFill="1" applyBorder="1" applyAlignment="1" applyProtection="1">
      <alignment vertical="top" wrapText="1"/>
    </xf>
    <xf numFmtId="0" fontId="23" fillId="0" borderId="0" xfId="0" applyFont="1" applyFill="1" applyBorder="1" applyProtection="1"/>
    <xf numFmtId="0" fontId="18" fillId="0" borderId="0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0" fontId="20" fillId="0" borderId="0" xfId="0" applyFont="1" applyBorder="1" applyProtection="1"/>
    <xf numFmtId="0" fontId="23" fillId="10" borderId="0" xfId="0" applyFont="1" applyFill="1" applyBorder="1" applyAlignment="1" applyProtection="1">
      <alignment vertical="center"/>
    </xf>
    <xf numFmtId="0" fontId="23" fillId="0" borderId="0" xfId="0" applyFont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 wrapText="1"/>
    </xf>
    <xf numFmtId="0" fontId="20" fillId="2" borderId="0" xfId="0" applyFont="1" applyFill="1" applyProtection="1"/>
    <xf numFmtId="0" fontId="0" fillId="0" borderId="50" xfId="0" applyBorder="1" applyProtection="1"/>
    <xf numFmtId="0" fontId="34" fillId="0" borderId="0" xfId="0" applyFont="1" applyProtection="1"/>
    <xf numFmtId="0" fontId="38" fillId="0" borderId="0" xfId="0" applyFont="1" applyBorder="1" applyProtection="1"/>
    <xf numFmtId="0" fontId="32" fillId="0" borderId="0" xfId="0" applyFont="1" applyFill="1" applyBorder="1" applyAlignment="1" applyProtection="1">
      <alignment wrapText="1"/>
    </xf>
    <xf numFmtId="0" fontId="19" fillId="0" borderId="0" xfId="0" applyFont="1" applyFill="1" applyBorder="1" applyAlignment="1" applyProtection="1">
      <alignment wrapText="1"/>
    </xf>
    <xf numFmtId="0" fontId="26" fillId="0" borderId="0" xfId="0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>
      <alignment wrapText="1"/>
    </xf>
    <xf numFmtId="0" fontId="43" fillId="0" borderId="0" xfId="0" applyFont="1" applyBorder="1" applyAlignment="1" applyProtection="1">
      <alignment wrapText="1"/>
    </xf>
    <xf numFmtId="0" fontId="34" fillId="0" borderId="3" xfId="0" applyFont="1" applyBorder="1" applyProtection="1"/>
    <xf numFmtId="0" fontId="34" fillId="0" borderId="1" xfId="0" applyFont="1" applyBorder="1" applyProtection="1"/>
    <xf numFmtId="0" fontId="23" fillId="6" borderId="7" xfId="0" applyFont="1" applyFill="1" applyBorder="1" applyAlignment="1" applyProtection="1">
      <alignment horizontal="left" vertical="top" wrapText="1"/>
    </xf>
    <xf numFmtId="0" fontId="29" fillId="0" borderId="3" xfId="0" applyFont="1" applyBorder="1" applyAlignment="1" applyProtection="1">
      <alignment horizontal="center" vertical="top"/>
    </xf>
    <xf numFmtId="0" fontId="21" fillId="0" borderId="2" xfId="0" applyFont="1" applyFill="1" applyBorder="1" applyAlignment="1" applyProtection="1">
      <alignment vertical="center" wrapText="1"/>
    </xf>
    <xf numFmtId="0" fontId="21" fillId="0" borderId="3" xfId="0" applyFont="1" applyFill="1" applyBorder="1" applyAlignment="1" applyProtection="1">
      <alignment vertical="center" wrapText="1"/>
    </xf>
    <xf numFmtId="0" fontId="21" fillId="0" borderId="1" xfId="0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>
      <alignment vertical="top" wrapText="1"/>
    </xf>
    <xf numFmtId="0" fontId="23" fillId="10" borderId="0" xfId="0" applyFont="1" applyFill="1" applyBorder="1" applyAlignment="1" applyProtection="1">
      <alignment horizontal="left" vertical="top" wrapText="1"/>
    </xf>
    <xf numFmtId="0" fontId="27" fillId="6" borderId="0" xfId="0" applyFont="1" applyFill="1" applyBorder="1" applyAlignment="1" applyProtection="1">
      <alignment vertical="top" wrapText="1"/>
    </xf>
    <xf numFmtId="0" fontId="40" fillId="6" borderId="0" xfId="0" applyFont="1" applyFill="1" applyBorder="1" applyAlignment="1" applyProtection="1">
      <alignment horizontal="center" vertical="center" wrapText="1"/>
    </xf>
    <xf numFmtId="0" fontId="35" fillId="6" borderId="0" xfId="0" applyFont="1" applyFill="1" applyBorder="1" applyAlignment="1" applyProtection="1">
      <alignment horizontal="left" vertical="top" wrapText="1"/>
    </xf>
    <xf numFmtId="0" fontId="0" fillId="6" borderId="0" xfId="0" applyFill="1" applyBorder="1" applyAlignment="1" applyProtection="1">
      <alignment horizontal="left" vertical="top"/>
    </xf>
    <xf numFmtId="0" fontId="35" fillId="6" borderId="2" xfId="0" applyFont="1" applyFill="1" applyBorder="1" applyAlignment="1" applyProtection="1">
      <alignment vertical="top" wrapText="1"/>
    </xf>
    <xf numFmtId="0" fontId="34" fillId="0" borderId="0" xfId="0" applyFont="1" applyFill="1" applyBorder="1" applyAlignment="1" applyProtection="1">
      <alignment horizontal="center" wrapText="1"/>
    </xf>
    <xf numFmtId="0" fontId="26" fillId="0" borderId="0" xfId="0" applyFont="1" applyBorder="1" applyProtection="1"/>
    <xf numFmtId="0" fontId="36" fillId="12" borderId="51" xfId="0" applyFont="1" applyFill="1" applyBorder="1" applyAlignment="1" applyProtection="1">
      <alignment horizontal="center" vertical="center"/>
    </xf>
    <xf numFmtId="0" fontId="36" fillId="12" borderId="52" xfId="0" applyFont="1" applyFill="1" applyBorder="1" applyAlignment="1" applyProtection="1">
      <alignment horizontal="center" vertical="center"/>
    </xf>
    <xf numFmtId="0" fontId="36" fillId="12" borderId="53" xfId="0" applyFont="1" applyFill="1" applyBorder="1" applyAlignment="1" applyProtection="1">
      <alignment horizontal="center" vertical="center"/>
    </xf>
    <xf numFmtId="0" fontId="20" fillId="11" borderId="0" xfId="0" applyFont="1" applyFill="1" applyProtection="1">
      <protection locked="0"/>
    </xf>
    <xf numFmtId="0" fontId="20" fillId="11" borderId="3" xfId="0" applyFont="1" applyFill="1" applyBorder="1" applyProtection="1">
      <protection locked="0"/>
    </xf>
    <xf numFmtId="0" fontId="0" fillId="0" borderId="6" xfId="0" applyBorder="1" applyAlignment="1" applyProtection="1">
      <alignment horizontal="left" vertical="top" wrapText="1"/>
    </xf>
    <xf numFmtId="0" fontId="0" fillId="0" borderId="3" xfId="0" applyBorder="1" applyAlignment="1" applyProtection="1">
      <alignment horizontal="left" vertical="top" wrapText="1"/>
    </xf>
    <xf numFmtId="0" fontId="21" fillId="0" borderId="0" xfId="0" applyFont="1" applyFill="1" applyBorder="1" applyAlignment="1">
      <alignment vertical="center" wrapText="1"/>
    </xf>
    <xf numFmtId="0" fontId="23" fillId="3" borderId="13" xfId="0" applyFont="1" applyFill="1" applyBorder="1" applyAlignment="1" applyProtection="1">
      <alignment horizontal="left" vertical="top" wrapText="1"/>
      <protection locked="0"/>
    </xf>
    <xf numFmtId="0" fontId="26" fillId="0" borderId="4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vertical="center" wrapText="1"/>
    </xf>
    <xf numFmtId="0" fontId="40" fillId="0" borderId="9" xfId="0" applyFont="1" applyFill="1" applyBorder="1" applyAlignment="1">
      <alignment vertical="center" wrapText="1"/>
    </xf>
    <xf numFmtId="0" fontId="40" fillId="0" borderId="5" xfId="0" applyFont="1" applyFill="1" applyBorder="1" applyAlignment="1">
      <alignment vertical="center" wrapText="1"/>
    </xf>
    <xf numFmtId="0" fontId="23" fillId="6" borderId="0" xfId="0" applyFont="1" applyFill="1" applyBorder="1" applyAlignment="1" applyProtection="1">
      <alignment horizontal="left" vertical="top" wrapText="1"/>
    </xf>
    <xf numFmtId="0" fontId="42" fillId="0" borderId="0" xfId="0" applyFont="1" applyBorder="1" applyAlignment="1">
      <alignment horizontal="center" wrapText="1"/>
    </xf>
    <xf numFmtId="0" fontId="26" fillId="0" borderId="3" xfId="0" applyFont="1" applyFill="1" applyBorder="1" applyAlignment="1" applyProtection="1">
      <alignment vertical="top" wrapText="1"/>
    </xf>
    <xf numFmtId="0" fontId="44" fillId="0" borderId="3" xfId="0" applyFont="1" applyBorder="1" applyAlignment="1" applyProtection="1">
      <alignment horizontal="center" vertical="top"/>
    </xf>
    <xf numFmtId="0" fontId="38" fillId="0" borderId="1" xfId="0" applyFont="1" applyBorder="1" applyProtection="1"/>
    <xf numFmtId="0" fontId="26" fillId="0" borderId="4" xfId="0" applyFont="1" applyFill="1" applyBorder="1" applyAlignment="1" applyProtection="1">
      <alignment vertical="top" wrapText="1"/>
    </xf>
    <xf numFmtId="0" fontId="26" fillId="0" borderId="6" xfId="0" applyFont="1" applyFill="1" applyBorder="1" applyAlignment="1" applyProtection="1">
      <alignment vertical="top" wrapText="1"/>
    </xf>
    <xf numFmtId="0" fontId="0" fillId="6" borderId="2" xfId="0" applyFill="1" applyBorder="1" applyAlignment="1" applyProtection="1">
      <alignment vertical="top"/>
    </xf>
    <xf numFmtId="0" fontId="0" fillId="6" borderId="4" xfId="0" applyFill="1" applyBorder="1" applyAlignment="1" applyProtection="1">
      <alignment vertical="top"/>
    </xf>
    <xf numFmtId="0" fontId="0" fillId="0" borderId="4" xfId="0" applyBorder="1" applyAlignment="1">
      <alignment horizontal="center" vertical="center" wrapText="1"/>
    </xf>
    <xf numFmtId="0" fontId="39" fillId="10" borderId="2" xfId="0" applyFont="1" applyFill="1" applyBorder="1" applyAlignment="1" applyProtection="1">
      <alignment vertical="top" wrapText="1"/>
    </xf>
    <xf numFmtId="0" fontId="42" fillId="0" borderId="2" xfId="0" applyFont="1" applyBorder="1" applyAlignment="1">
      <alignment wrapText="1"/>
    </xf>
    <xf numFmtId="0" fontId="34" fillId="0" borderId="2" xfId="0" applyFont="1" applyFill="1" applyBorder="1" applyAlignment="1" applyProtection="1">
      <alignment horizontal="center" wrapText="1"/>
    </xf>
    <xf numFmtId="0" fontId="35" fillId="0" borderId="3" xfId="0" applyFont="1" applyFill="1" applyBorder="1" applyAlignment="1" applyProtection="1">
      <alignment horizontal="left" vertical="top" wrapText="1"/>
    </xf>
    <xf numFmtId="0" fontId="21" fillId="0" borderId="6" xfId="0" applyFont="1" applyFill="1" applyBorder="1" applyAlignment="1" applyProtection="1">
      <alignment vertical="top" wrapText="1"/>
    </xf>
    <xf numFmtId="0" fontId="21" fillId="0" borderId="3" xfId="0" applyFont="1" applyFill="1" applyBorder="1" applyAlignment="1" applyProtection="1">
      <alignment vertical="top" wrapText="1"/>
    </xf>
    <xf numFmtId="0" fontId="23" fillId="0" borderId="3" xfId="0" applyFont="1" applyFill="1" applyBorder="1" applyProtection="1"/>
    <xf numFmtId="0" fontId="21" fillId="10" borderId="6" xfId="0" applyFont="1" applyFill="1" applyBorder="1" applyAlignment="1" applyProtection="1">
      <alignment vertical="top" wrapText="1"/>
    </xf>
    <xf numFmtId="0" fontId="21" fillId="10" borderId="3" xfId="0" applyFont="1" applyFill="1" applyBorder="1" applyAlignment="1" applyProtection="1">
      <alignment vertical="top" wrapText="1"/>
    </xf>
    <xf numFmtId="0" fontId="39" fillId="10" borderId="3" xfId="0" applyFont="1" applyFill="1" applyBorder="1" applyProtection="1"/>
    <xf numFmtId="0" fontId="38" fillId="10" borderId="3" xfId="0" applyFont="1" applyFill="1" applyBorder="1" applyProtection="1"/>
    <xf numFmtId="0" fontId="41" fillId="10" borderId="3" xfId="0" applyFont="1" applyFill="1" applyBorder="1" applyAlignment="1" applyProtection="1">
      <alignment horizontal="center"/>
    </xf>
    <xf numFmtId="0" fontId="0" fillId="10" borderId="1" xfId="0" applyFill="1" applyBorder="1" applyProtection="1"/>
    <xf numFmtId="0" fontId="19" fillId="0" borderId="3" xfId="0" applyFont="1" applyBorder="1" applyProtection="1"/>
    <xf numFmtId="0" fontId="21" fillId="3" borderId="54" xfId="0" applyFont="1" applyFill="1" applyBorder="1" applyAlignment="1" applyProtection="1">
      <alignment horizontal="left" vertical="top" wrapText="1"/>
      <protection locked="0"/>
    </xf>
    <xf numFmtId="0" fontId="23" fillId="3" borderId="54" xfId="0" applyFont="1" applyFill="1" applyBorder="1" applyAlignment="1" applyProtection="1">
      <alignment horizontal="left" vertical="top" wrapText="1"/>
      <protection locked="0"/>
    </xf>
    <xf numFmtId="0" fontId="21" fillId="3" borderId="54" xfId="0" applyFont="1" applyFill="1" applyBorder="1" applyAlignment="1">
      <alignment vertical="top" wrapText="1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top"/>
      <protection locked="0"/>
    </xf>
    <xf numFmtId="0" fontId="45" fillId="0" borderId="0" xfId="0" applyFont="1" applyBorder="1" applyAlignment="1" applyProtection="1">
      <alignment horizontal="left" wrapText="1"/>
      <protection locked="0"/>
    </xf>
    <xf numFmtId="0" fontId="26" fillId="0" borderId="17" xfId="0" applyFont="1" applyBorder="1" applyAlignment="1" applyProtection="1">
      <alignment horizontal="left" wrapText="1"/>
    </xf>
    <xf numFmtId="0" fontId="26" fillId="0" borderId="10" xfId="0" applyFont="1" applyBorder="1" applyAlignment="1" applyProtection="1">
      <alignment horizontal="left" wrapText="1"/>
    </xf>
    <xf numFmtId="0" fontId="23" fillId="3" borderId="55" xfId="0" applyFont="1" applyFill="1" applyBorder="1" applyAlignment="1" applyProtection="1">
      <alignment horizontal="left" vertical="top" wrapText="1"/>
      <protection locked="0"/>
    </xf>
    <xf numFmtId="0" fontId="23" fillId="3" borderId="56" xfId="0" applyFont="1" applyFill="1" applyBorder="1" applyAlignment="1" applyProtection="1">
      <alignment horizontal="left" vertical="top" wrapText="1"/>
      <protection locked="0"/>
    </xf>
    <xf numFmtId="0" fontId="23" fillId="3" borderId="57" xfId="0" applyFont="1" applyFill="1" applyBorder="1" applyAlignment="1" applyProtection="1">
      <alignment horizontal="left" vertical="top" wrapText="1"/>
      <protection locked="0"/>
    </xf>
    <xf numFmtId="0" fontId="19" fillId="13" borderId="58" xfId="0" applyFont="1" applyFill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14" xfId="0" applyBorder="1" applyAlignment="1" applyProtection="1">
      <alignment horizontal="center" vertical="center"/>
    </xf>
    <xf numFmtId="0" fontId="21" fillId="0" borderId="59" xfId="0" applyFont="1" applyBorder="1" applyAlignment="1" applyProtection="1">
      <alignment vertical="top" wrapText="1"/>
    </xf>
    <xf numFmtId="0" fontId="21" fillId="0" borderId="60" xfId="0" applyFont="1" applyBorder="1" applyAlignment="1" applyProtection="1">
      <alignment vertical="top" wrapText="1"/>
    </xf>
    <xf numFmtId="0" fontId="21" fillId="0" borderId="33" xfId="0" applyFont="1" applyBorder="1" applyAlignment="1" applyProtection="1">
      <alignment vertical="top" wrapText="1"/>
    </xf>
    <xf numFmtId="0" fontId="21" fillId="0" borderId="12" xfId="0" applyFont="1" applyBorder="1" applyAlignment="1" applyProtection="1">
      <alignment vertical="top" wrapText="1"/>
    </xf>
    <xf numFmtId="0" fontId="21" fillId="0" borderId="9" xfId="0" applyFont="1" applyBorder="1" applyAlignment="1" applyProtection="1">
      <alignment vertical="top" wrapText="1"/>
    </xf>
    <xf numFmtId="0" fontId="21" fillId="0" borderId="5" xfId="0" applyFont="1" applyBorder="1" applyAlignment="1" applyProtection="1">
      <alignment vertical="top" wrapText="1"/>
    </xf>
    <xf numFmtId="0" fontId="21" fillId="0" borderId="58" xfId="0" applyFont="1" applyFill="1" applyBorder="1" applyAlignment="1" applyProtection="1">
      <alignment horizontal="left" vertical="center" wrapText="1"/>
    </xf>
    <xf numFmtId="0" fontId="21" fillId="0" borderId="10" xfId="0" applyFont="1" applyFill="1" applyBorder="1" applyAlignment="1" applyProtection="1">
      <alignment horizontal="left" vertical="center" wrapText="1"/>
    </xf>
    <xf numFmtId="0" fontId="23" fillId="3" borderId="115" xfId="0" applyFont="1" applyFill="1" applyBorder="1" applyAlignment="1" applyProtection="1">
      <alignment horizontal="left" vertical="top" wrapText="1"/>
      <protection locked="0"/>
    </xf>
    <xf numFmtId="0" fontId="21" fillId="0" borderId="72" xfId="0" applyFont="1" applyBorder="1" applyAlignment="1">
      <alignment vertical="center" wrapText="1"/>
    </xf>
    <xf numFmtId="0" fontId="21" fillId="0" borderId="73" xfId="0" applyFont="1" applyBorder="1" applyAlignment="1">
      <alignment vertical="center" wrapText="1"/>
    </xf>
    <xf numFmtId="0" fontId="21" fillId="0" borderId="58" xfId="0" applyFont="1" applyBorder="1" applyAlignment="1">
      <alignment vertical="center" wrapText="1"/>
    </xf>
    <xf numFmtId="0" fontId="23" fillId="3" borderId="61" xfId="0" applyFont="1" applyFill="1" applyBorder="1" applyAlignment="1" applyProtection="1">
      <alignment horizontal="left" vertical="top" wrapText="1"/>
      <protection locked="0"/>
    </xf>
    <xf numFmtId="0" fontId="23" fillId="3" borderId="62" xfId="0" applyFont="1" applyFill="1" applyBorder="1" applyAlignment="1" applyProtection="1">
      <alignment horizontal="left" vertical="top" wrapText="1"/>
      <protection locked="0"/>
    </xf>
    <xf numFmtId="0" fontId="23" fillId="3" borderId="63" xfId="0" applyFont="1" applyFill="1" applyBorder="1" applyAlignment="1" applyProtection="1">
      <alignment horizontal="left" vertical="top" wrapText="1"/>
      <protection locked="0"/>
    </xf>
    <xf numFmtId="0" fontId="29" fillId="0" borderId="3" xfId="0" applyFont="1" applyBorder="1" applyAlignment="1">
      <alignment horizontal="center" wrapText="1"/>
    </xf>
    <xf numFmtId="0" fontId="29" fillId="0" borderId="3" xfId="0" applyFont="1" applyBorder="1" applyAlignment="1">
      <alignment wrapText="1"/>
    </xf>
    <xf numFmtId="0" fontId="29" fillId="0" borderId="1" xfId="0" applyFont="1" applyBorder="1" applyAlignment="1">
      <alignment wrapText="1"/>
    </xf>
    <xf numFmtId="0" fontId="5" fillId="0" borderId="64" xfId="0" applyFont="1" applyBorder="1" applyAlignment="1">
      <alignment vertical="center" wrapText="1"/>
    </xf>
    <xf numFmtId="0" fontId="21" fillId="0" borderId="65" xfId="0" applyFont="1" applyBorder="1" applyAlignment="1">
      <alignment vertical="center" wrapText="1"/>
    </xf>
    <xf numFmtId="0" fontId="46" fillId="0" borderId="17" xfId="0" applyFont="1" applyBorder="1" applyAlignment="1">
      <alignment horizontal="center" wrapText="1"/>
    </xf>
    <xf numFmtId="0" fontId="46" fillId="0" borderId="10" xfId="0" applyFont="1" applyBorder="1" applyAlignment="1">
      <alignment horizontal="center" wrapText="1"/>
    </xf>
    <xf numFmtId="0" fontId="46" fillId="0" borderId="8" xfId="0" applyFont="1" applyBorder="1" applyAlignment="1">
      <alignment horizontal="center" wrapText="1"/>
    </xf>
    <xf numFmtId="0" fontId="19" fillId="13" borderId="69" xfId="0" applyFont="1" applyFill="1" applyBorder="1" applyAlignment="1">
      <alignment horizontal="center" vertical="center" wrapText="1"/>
    </xf>
    <xf numFmtId="0" fontId="19" fillId="13" borderId="70" xfId="0" applyFont="1" applyFill="1" applyBorder="1" applyAlignment="1">
      <alignment horizontal="center" vertical="center" wrapText="1"/>
    </xf>
    <xf numFmtId="0" fontId="19" fillId="13" borderId="71" xfId="0" applyFont="1" applyFill="1" applyBorder="1" applyAlignment="1">
      <alignment horizontal="center" vertical="center" wrapText="1"/>
    </xf>
    <xf numFmtId="0" fontId="19" fillId="13" borderId="33" xfId="0" applyFont="1" applyFill="1" applyBorder="1" applyAlignment="1">
      <alignment horizontal="center" vertical="center" wrapText="1"/>
    </xf>
    <xf numFmtId="0" fontId="19" fillId="13" borderId="0" xfId="0" applyFont="1" applyFill="1" applyBorder="1" applyAlignment="1">
      <alignment horizontal="center" vertical="center" wrapText="1"/>
    </xf>
    <xf numFmtId="0" fontId="19" fillId="13" borderId="76" xfId="0" applyFont="1" applyFill="1" applyBorder="1" applyAlignment="1">
      <alignment horizontal="center" vertical="center" wrapText="1"/>
    </xf>
    <xf numFmtId="0" fontId="22" fillId="0" borderId="77" xfId="0" applyFont="1" applyBorder="1" applyAlignment="1" applyProtection="1">
      <alignment horizontal="center" wrapText="1"/>
    </xf>
    <xf numFmtId="0" fontId="19" fillId="0" borderId="0" xfId="0" applyFont="1" applyBorder="1" applyAlignment="1" applyProtection="1">
      <alignment horizontal="center" vertical="top" wrapText="1"/>
    </xf>
    <xf numFmtId="0" fontId="19" fillId="2" borderId="66" xfId="0" applyFont="1" applyFill="1" applyBorder="1" applyAlignment="1">
      <alignment horizontal="center" vertical="center" wrapText="1"/>
    </xf>
    <xf numFmtId="0" fontId="19" fillId="2" borderId="67" xfId="0" applyFont="1" applyFill="1" applyBorder="1" applyAlignment="1">
      <alignment horizontal="center" vertical="center" wrapText="1"/>
    </xf>
    <xf numFmtId="0" fontId="19" fillId="2" borderId="68" xfId="0" applyFont="1" applyFill="1" applyBorder="1" applyAlignment="1">
      <alignment horizontal="center" vertical="center" wrapText="1"/>
    </xf>
    <xf numFmtId="0" fontId="19" fillId="13" borderId="66" xfId="0" applyFont="1" applyFill="1" applyBorder="1" applyAlignment="1">
      <alignment horizontal="center" vertical="center" wrapText="1"/>
    </xf>
    <xf numFmtId="0" fontId="19" fillId="13" borderId="67" xfId="0" applyFont="1" applyFill="1" applyBorder="1" applyAlignment="1">
      <alignment horizontal="center" vertical="center" wrapText="1"/>
    </xf>
    <xf numFmtId="0" fontId="19" fillId="13" borderId="68" xfId="0" applyFont="1" applyFill="1" applyBorder="1" applyAlignment="1">
      <alignment horizontal="center" vertical="center" wrapText="1"/>
    </xf>
    <xf numFmtId="0" fontId="27" fillId="0" borderId="69" xfId="0" applyFont="1" applyBorder="1" applyAlignment="1">
      <alignment horizontal="justify" vertical="top" wrapText="1"/>
    </xf>
    <xf numFmtId="0" fontId="27" fillId="0" borderId="70" xfId="0" applyFont="1" applyBorder="1" applyAlignment="1">
      <alignment horizontal="justify" vertical="top" wrapText="1"/>
    </xf>
    <xf numFmtId="0" fontId="20" fillId="0" borderId="70" xfId="0" applyFont="1" applyBorder="1" applyAlignment="1">
      <alignment horizontal="justify" vertical="top" wrapText="1"/>
    </xf>
    <xf numFmtId="0" fontId="20" fillId="0" borderId="71" xfId="0" applyFont="1" applyBorder="1" applyAlignment="1">
      <alignment horizontal="justify" vertical="top" wrapText="1"/>
    </xf>
    <xf numFmtId="0" fontId="27" fillId="0" borderId="33" xfId="0" applyFont="1" applyBorder="1" applyAlignment="1">
      <alignment horizontal="justify" vertical="top" wrapText="1"/>
    </xf>
    <xf numFmtId="0" fontId="27" fillId="0" borderId="0" xfId="0" applyFont="1" applyBorder="1" applyAlignment="1">
      <alignment horizontal="justify" vertical="top" wrapText="1"/>
    </xf>
    <xf numFmtId="0" fontId="20" fillId="0" borderId="0" xfId="0" applyFont="1" applyBorder="1" applyAlignment="1">
      <alignment horizontal="justify" vertical="top" wrapText="1"/>
    </xf>
    <xf numFmtId="0" fontId="20" fillId="0" borderId="76" xfId="0" applyFont="1" applyBorder="1" applyAlignment="1">
      <alignment horizontal="justify" vertical="top" wrapText="1"/>
    </xf>
    <xf numFmtId="0" fontId="27" fillId="0" borderId="78" xfId="0" applyFont="1" applyBorder="1" applyAlignment="1">
      <alignment horizontal="justify" vertical="top" wrapText="1"/>
    </xf>
    <xf numFmtId="0" fontId="27" fillId="0" borderId="79" xfId="0" applyFont="1" applyBorder="1" applyAlignment="1">
      <alignment horizontal="justify" vertical="top" wrapText="1"/>
    </xf>
    <xf numFmtId="0" fontId="20" fillId="0" borderId="79" xfId="0" applyFont="1" applyBorder="1" applyAlignment="1">
      <alignment horizontal="justify" vertical="top" wrapText="1"/>
    </xf>
    <xf numFmtId="0" fontId="20" fillId="0" borderId="80" xfId="0" applyFont="1" applyBorder="1" applyAlignment="1">
      <alignment horizontal="justify" vertical="top" wrapText="1"/>
    </xf>
    <xf numFmtId="0" fontId="6" fillId="0" borderId="4" xfId="0" applyFont="1" applyFill="1" applyBorder="1" applyAlignment="1">
      <alignment horizontal="left" vertical="justify" wrapText="1"/>
    </xf>
    <xf numFmtId="0" fontId="40" fillId="0" borderId="0" xfId="0" applyFont="1" applyFill="1" applyBorder="1" applyAlignment="1">
      <alignment horizontal="left" vertical="justify" wrapText="1"/>
    </xf>
    <xf numFmtId="0" fontId="40" fillId="0" borderId="2" xfId="0" applyFont="1" applyFill="1" applyBorder="1" applyAlignment="1">
      <alignment horizontal="left" vertical="justify" wrapText="1"/>
    </xf>
    <xf numFmtId="0" fontId="10" fillId="0" borderId="66" xfId="0" applyFont="1" applyBorder="1" applyAlignment="1">
      <alignment horizontal="justify" vertical="top" wrapText="1"/>
    </xf>
    <xf numFmtId="0" fontId="23" fillId="0" borderId="67" xfId="0" applyFont="1" applyBorder="1" applyAlignment="1">
      <alignment horizontal="justify" vertical="top" wrapText="1"/>
    </xf>
    <xf numFmtId="0" fontId="0" fillId="0" borderId="67" xfId="0" applyFont="1" applyBorder="1" applyAlignment="1">
      <alignment horizontal="justify" vertical="top" wrapText="1"/>
    </xf>
    <xf numFmtId="0" fontId="0" fillId="0" borderId="68" xfId="0" applyFont="1" applyBorder="1" applyAlignment="1">
      <alignment horizontal="justify" vertical="top" wrapText="1"/>
    </xf>
    <xf numFmtId="0" fontId="10" fillId="0" borderId="69" xfId="0" applyFont="1" applyBorder="1" applyAlignment="1">
      <alignment horizontal="justify" vertical="top" wrapText="1"/>
    </xf>
    <xf numFmtId="0" fontId="23" fillId="0" borderId="70" xfId="0" applyFont="1" applyBorder="1" applyAlignment="1">
      <alignment horizontal="justify" vertical="top" wrapText="1"/>
    </xf>
    <xf numFmtId="0" fontId="0" fillId="0" borderId="70" xfId="0" applyFont="1" applyBorder="1" applyAlignment="1">
      <alignment horizontal="justify" vertical="top" wrapText="1"/>
    </xf>
    <xf numFmtId="0" fontId="0" fillId="0" borderId="71" xfId="0" applyFont="1" applyBorder="1" applyAlignment="1">
      <alignment horizontal="justify" vertical="top" wrapText="1"/>
    </xf>
    <xf numFmtId="0" fontId="47" fillId="0" borderId="69" xfId="0" applyFont="1" applyBorder="1" applyAlignment="1">
      <alignment horizontal="justify" vertical="top" wrapText="1"/>
    </xf>
    <xf numFmtId="0" fontId="23" fillId="3" borderId="74" xfId="0" applyFont="1" applyFill="1" applyBorder="1" applyAlignment="1" applyProtection="1">
      <alignment horizontal="left" vertical="top" wrapText="1"/>
      <protection locked="0"/>
    </xf>
    <xf numFmtId="0" fontId="0" fillId="3" borderId="47" xfId="0" applyFill="1" applyBorder="1" applyAlignment="1" applyProtection="1">
      <alignment horizontal="left" vertical="top" wrapText="1"/>
      <protection locked="0"/>
    </xf>
    <xf numFmtId="0" fontId="0" fillId="3" borderId="75" xfId="0" applyFill="1" applyBorder="1" applyAlignment="1" applyProtection="1">
      <alignment horizontal="left" vertical="top" wrapText="1"/>
      <protection locked="0"/>
    </xf>
    <xf numFmtId="0" fontId="48" fillId="0" borderId="72" xfId="0" applyFont="1" applyBorder="1" applyAlignment="1">
      <alignment vertical="center" wrapText="1"/>
    </xf>
    <xf numFmtId="0" fontId="0" fillId="0" borderId="0" xfId="0" applyBorder="1" applyAlignment="1" applyProtection="1">
      <alignment vertical="top" wrapText="1"/>
      <protection locked="0"/>
    </xf>
    <xf numFmtId="0" fontId="35" fillId="12" borderId="51" xfId="0" applyFont="1" applyFill="1" applyBorder="1" applyAlignment="1" applyProtection="1">
      <alignment horizontal="left" vertical="top" wrapText="1"/>
      <protection locked="0"/>
    </xf>
    <xf numFmtId="0" fontId="35" fillId="12" borderId="81" xfId="0" applyFont="1" applyFill="1" applyBorder="1" applyAlignment="1" applyProtection="1">
      <alignment horizontal="left" vertical="top" wrapText="1"/>
      <protection locked="0"/>
    </xf>
    <xf numFmtId="0" fontId="35" fillId="12" borderId="82" xfId="0" applyFont="1" applyFill="1" applyBorder="1" applyAlignment="1" applyProtection="1">
      <alignment horizontal="left" vertical="top" wrapText="1"/>
      <protection locked="0"/>
    </xf>
    <xf numFmtId="0" fontId="35" fillId="12" borderId="52" xfId="0" applyFont="1" applyFill="1" applyBorder="1" applyAlignment="1" applyProtection="1">
      <alignment horizontal="left" vertical="top" wrapText="1"/>
      <protection locked="0"/>
    </xf>
    <xf numFmtId="0" fontId="35" fillId="12" borderId="13" xfId="0" applyFont="1" applyFill="1" applyBorder="1" applyAlignment="1" applyProtection="1">
      <alignment horizontal="left" vertical="top" wrapText="1"/>
      <protection locked="0"/>
    </xf>
    <xf numFmtId="0" fontId="35" fillId="12" borderId="83" xfId="0" applyFont="1" applyFill="1" applyBorder="1" applyAlignment="1" applyProtection="1">
      <alignment horizontal="left" vertical="top" wrapText="1"/>
      <protection locked="0"/>
    </xf>
    <xf numFmtId="0" fontId="35" fillId="12" borderId="53" xfId="0" applyFont="1" applyFill="1" applyBorder="1" applyAlignment="1" applyProtection="1">
      <alignment horizontal="left" vertical="top" wrapText="1"/>
      <protection locked="0"/>
    </xf>
    <xf numFmtId="0" fontId="35" fillId="12" borderId="84" xfId="0" applyFont="1" applyFill="1" applyBorder="1" applyAlignment="1" applyProtection="1">
      <alignment horizontal="left" vertical="top" wrapText="1"/>
      <protection locked="0"/>
    </xf>
    <xf numFmtId="0" fontId="35" fillId="12" borderId="85" xfId="0" applyFont="1" applyFill="1" applyBorder="1" applyAlignment="1" applyProtection="1">
      <alignment horizontal="left" vertical="top" wrapText="1"/>
      <protection locked="0"/>
    </xf>
    <xf numFmtId="0" fontId="35" fillId="12" borderId="86" xfId="0" applyFont="1" applyFill="1" applyBorder="1" applyAlignment="1" applyProtection="1">
      <alignment horizontal="left" vertical="top" wrapText="1"/>
      <protection locked="0"/>
    </xf>
    <xf numFmtId="0" fontId="35" fillId="12" borderId="87" xfId="0" applyFont="1" applyFill="1" applyBorder="1" applyAlignment="1" applyProtection="1">
      <alignment horizontal="left" vertical="top" wrapText="1"/>
      <protection locked="0"/>
    </xf>
    <xf numFmtId="0" fontId="35" fillId="12" borderId="88" xfId="0" applyFont="1" applyFill="1" applyBorder="1" applyAlignment="1" applyProtection="1">
      <alignment horizontal="left" vertical="top" wrapText="1"/>
      <protection locked="0"/>
    </xf>
    <xf numFmtId="0" fontId="35" fillId="12" borderId="89" xfId="0" applyFont="1" applyFill="1" applyBorder="1" applyAlignment="1" applyProtection="1">
      <alignment horizontal="left" vertical="top" wrapText="1"/>
      <protection locked="0"/>
    </xf>
    <xf numFmtId="0" fontId="35" fillId="12" borderId="0" xfId="0" applyFont="1" applyFill="1" applyBorder="1" applyAlignment="1" applyProtection="1">
      <alignment horizontal="left" vertical="top" wrapText="1"/>
      <protection locked="0"/>
    </xf>
    <xf numFmtId="0" fontId="35" fillId="12" borderId="90" xfId="0" applyFont="1" applyFill="1" applyBorder="1" applyAlignment="1" applyProtection="1">
      <alignment horizontal="left" vertical="top" wrapText="1"/>
      <protection locked="0"/>
    </xf>
    <xf numFmtId="0" fontId="35" fillId="12" borderId="91" xfId="0" applyFont="1" applyFill="1" applyBorder="1" applyAlignment="1" applyProtection="1">
      <alignment horizontal="left" vertical="top" wrapText="1"/>
      <protection locked="0"/>
    </xf>
    <xf numFmtId="0" fontId="35" fillId="12" borderId="92" xfId="0" applyFont="1" applyFill="1" applyBorder="1" applyAlignment="1" applyProtection="1">
      <alignment horizontal="left" vertical="top" wrapText="1"/>
      <protection locked="0"/>
    </xf>
    <xf numFmtId="0" fontId="35" fillId="12" borderId="93" xfId="0" applyFont="1" applyFill="1" applyBorder="1" applyAlignment="1" applyProtection="1">
      <alignment horizontal="left" vertical="top" wrapText="1"/>
      <protection locked="0"/>
    </xf>
    <xf numFmtId="0" fontId="49" fillId="0" borderId="0" xfId="0" applyFont="1" applyBorder="1" applyAlignment="1" applyProtection="1">
      <alignment horizontal="left" wrapText="1"/>
    </xf>
    <xf numFmtId="0" fontId="21" fillId="0" borderId="12" xfId="0" applyFont="1" applyFill="1" applyBorder="1" applyAlignment="1" applyProtection="1">
      <alignment horizontal="left" vertical="center" wrapText="1"/>
    </xf>
    <xf numFmtId="0" fontId="23" fillId="0" borderId="9" xfId="0" applyFont="1" applyFill="1" applyBorder="1" applyAlignment="1">
      <alignment vertical="center"/>
    </xf>
    <xf numFmtId="0" fontId="23" fillId="0" borderId="5" xfId="0" applyFont="1" applyFill="1" applyBorder="1" applyAlignment="1">
      <alignment vertical="center"/>
    </xf>
    <xf numFmtId="0" fontId="0" fillId="0" borderId="4" xfId="0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 wrapText="1"/>
    </xf>
    <xf numFmtId="0" fontId="0" fillId="0" borderId="6" xfId="0" applyBorder="1" applyAlignment="1" applyProtection="1">
      <alignment horizontal="left" vertical="top" wrapText="1"/>
    </xf>
    <xf numFmtId="0" fontId="0" fillId="0" borderId="3" xfId="0" applyBorder="1" applyAlignment="1" applyProtection="1">
      <alignment horizontal="left" vertical="top" wrapText="1"/>
    </xf>
    <xf numFmtId="0" fontId="23" fillId="0" borderId="4" xfId="0" applyFont="1" applyBorder="1" applyAlignment="1">
      <alignment horizontal="left" vertical="top" wrapText="1"/>
    </xf>
    <xf numFmtId="0" fontId="23" fillId="0" borderId="0" xfId="0" applyFont="1" applyBorder="1" applyAlignment="1">
      <alignment horizontal="left" vertical="top" wrapText="1"/>
    </xf>
    <xf numFmtId="0" fontId="23" fillId="3" borderId="47" xfId="0" applyFont="1" applyFill="1" applyBorder="1" applyAlignment="1" applyProtection="1">
      <alignment horizontal="left" vertical="top" wrapText="1"/>
      <protection locked="0"/>
    </xf>
    <xf numFmtId="0" fontId="23" fillId="3" borderId="75" xfId="0" applyFont="1" applyFill="1" applyBorder="1" applyAlignment="1" applyProtection="1">
      <alignment horizontal="left" vertical="top" wrapText="1"/>
      <protection locked="0"/>
    </xf>
    <xf numFmtId="0" fontId="34" fillId="12" borderId="51" xfId="0" applyFont="1" applyFill="1" applyBorder="1" applyAlignment="1" applyProtection="1">
      <alignment horizontal="left" vertical="top" wrapText="1"/>
      <protection locked="0"/>
    </xf>
    <xf numFmtId="0" fontId="34" fillId="12" borderId="81" xfId="0" applyFont="1" applyFill="1" applyBorder="1" applyAlignment="1" applyProtection="1">
      <alignment horizontal="left" vertical="top" wrapText="1"/>
      <protection locked="0"/>
    </xf>
    <xf numFmtId="0" fontId="34" fillId="12" borderId="82" xfId="0" applyFont="1" applyFill="1" applyBorder="1" applyAlignment="1" applyProtection="1">
      <alignment horizontal="left" vertical="top" wrapText="1"/>
      <protection locked="0"/>
    </xf>
    <xf numFmtId="0" fontId="34" fillId="12" borderId="52" xfId="0" applyFont="1" applyFill="1" applyBorder="1" applyAlignment="1" applyProtection="1">
      <alignment horizontal="left" vertical="top" wrapText="1"/>
      <protection locked="0"/>
    </xf>
    <xf numFmtId="0" fontId="34" fillId="12" borderId="13" xfId="0" applyFont="1" applyFill="1" applyBorder="1" applyAlignment="1" applyProtection="1">
      <alignment horizontal="left" vertical="top" wrapText="1"/>
      <protection locked="0"/>
    </xf>
    <xf numFmtId="0" fontId="34" fillId="12" borderId="83" xfId="0" applyFont="1" applyFill="1" applyBorder="1" applyAlignment="1" applyProtection="1">
      <alignment horizontal="left" vertical="top" wrapText="1"/>
      <protection locked="0"/>
    </xf>
    <xf numFmtId="0" fontId="34" fillId="12" borderId="53" xfId="0" applyFont="1" applyFill="1" applyBorder="1" applyAlignment="1" applyProtection="1">
      <alignment horizontal="left" vertical="top" wrapText="1"/>
      <protection locked="0"/>
    </xf>
    <xf numFmtId="0" fontId="34" fillId="12" borderId="84" xfId="0" applyFont="1" applyFill="1" applyBorder="1" applyAlignment="1" applyProtection="1">
      <alignment horizontal="left" vertical="top" wrapText="1"/>
      <protection locked="0"/>
    </xf>
    <xf numFmtId="0" fontId="34" fillId="12" borderId="85" xfId="0" applyFont="1" applyFill="1" applyBorder="1" applyAlignment="1" applyProtection="1">
      <alignment horizontal="left" vertical="top" wrapText="1"/>
      <protection locked="0"/>
    </xf>
    <xf numFmtId="0" fontId="50" fillId="0" borderId="2" xfId="0" applyFont="1" applyBorder="1" applyAlignment="1" applyProtection="1">
      <alignment horizontal="left" vertical="top" wrapText="1"/>
    </xf>
    <xf numFmtId="0" fontId="49" fillId="0" borderId="0" xfId="0" applyFont="1" applyBorder="1" applyAlignment="1" applyProtection="1">
      <alignment horizontal="left"/>
    </xf>
    <xf numFmtId="0" fontId="26" fillId="0" borderId="3" xfId="0" applyFont="1" applyBorder="1" applyAlignment="1" applyProtection="1">
      <alignment horizontal="left"/>
    </xf>
    <xf numFmtId="0" fontId="49" fillId="10" borderId="0" xfId="0" applyFont="1" applyFill="1" applyBorder="1" applyAlignment="1" applyProtection="1">
      <alignment horizontal="left" wrapText="1"/>
    </xf>
    <xf numFmtId="0" fontId="21" fillId="0" borderId="9" xfId="0" applyFont="1" applyFill="1" applyBorder="1" applyAlignment="1" applyProtection="1">
      <alignment horizontal="left" vertical="center" wrapText="1"/>
    </xf>
    <xf numFmtId="0" fontId="21" fillId="0" borderId="5" xfId="0" applyFont="1" applyFill="1" applyBorder="1" applyAlignment="1" applyProtection="1">
      <alignment horizontal="left" vertical="center" wrapText="1"/>
    </xf>
    <xf numFmtId="0" fontId="48" fillId="0" borderId="12" xfId="0" applyFont="1" applyFill="1" applyBorder="1" applyAlignment="1" applyProtection="1">
      <alignment horizontal="left" vertical="center" wrapText="1"/>
    </xf>
    <xf numFmtId="0" fontId="39" fillId="0" borderId="9" xfId="0" applyFont="1" applyFill="1" applyBorder="1" applyAlignment="1">
      <alignment vertical="center"/>
    </xf>
    <xf numFmtId="0" fontId="39" fillId="0" borderId="5" xfId="0" applyFont="1" applyFill="1" applyBorder="1" applyAlignment="1">
      <alignment vertical="center"/>
    </xf>
    <xf numFmtId="0" fontId="50" fillId="0" borderId="2" xfId="0" applyFont="1" applyBorder="1" applyAlignment="1" applyProtection="1">
      <alignment horizontal="left" wrapText="1"/>
    </xf>
    <xf numFmtId="0" fontId="52" fillId="0" borderId="2" xfId="0" applyFont="1" applyBorder="1" applyAlignment="1" applyProtection="1">
      <alignment horizontal="left" wrapText="1"/>
    </xf>
    <xf numFmtId="0" fontId="40" fillId="0" borderId="12" xfId="0" applyFont="1" applyFill="1" applyBorder="1" applyAlignment="1" applyProtection="1">
      <alignment vertical="center" wrapText="1"/>
    </xf>
    <xf numFmtId="0" fontId="40" fillId="0" borderId="9" xfId="0" applyFont="1" applyFill="1" applyBorder="1" applyAlignment="1" applyProtection="1">
      <alignment vertical="center" wrapText="1"/>
    </xf>
    <xf numFmtId="0" fontId="22" fillId="0" borderId="9" xfId="0" applyFont="1" applyFill="1" applyBorder="1" applyAlignment="1" applyProtection="1">
      <alignment vertical="center" wrapText="1"/>
    </xf>
    <xf numFmtId="0" fontId="22" fillId="0" borderId="5" xfId="0" applyFont="1" applyFill="1" applyBorder="1" applyAlignment="1" applyProtection="1">
      <alignment vertical="center" wrapText="1"/>
    </xf>
    <xf numFmtId="0" fontId="19" fillId="0" borderId="77" xfId="0" applyFont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wrapText="1"/>
    </xf>
    <xf numFmtId="0" fontId="19" fillId="13" borderId="69" xfId="0" applyFont="1" applyFill="1" applyBorder="1" applyAlignment="1" applyProtection="1">
      <alignment horizontal="center" vertical="center" wrapText="1"/>
    </xf>
    <xf numFmtId="0" fontId="19" fillId="13" borderId="70" xfId="0" applyFont="1" applyFill="1" applyBorder="1" applyAlignment="1" applyProtection="1">
      <alignment horizontal="center" vertical="center" wrapText="1"/>
    </xf>
    <xf numFmtId="0" fontId="19" fillId="13" borderId="71" xfId="0" applyFont="1" applyFill="1" applyBorder="1" applyAlignment="1" applyProtection="1">
      <alignment horizontal="center" vertical="center" wrapText="1"/>
    </xf>
    <xf numFmtId="0" fontId="19" fillId="13" borderId="33" xfId="0" applyFont="1" applyFill="1" applyBorder="1" applyAlignment="1" applyProtection="1">
      <alignment horizontal="center" vertical="center" wrapText="1"/>
    </xf>
    <xf numFmtId="0" fontId="19" fillId="13" borderId="0" xfId="0" applyFont="1" applyFill="1" applyBorder="1" applyAlignment="1" applyProtection="1">
      <alignment horizontal="center" vertical="center" wrapText="1"/>
    </xf>
    <xf numFmtId="0" fontId="19" fillId="13" borderId="76" xfId="0" applyFont="1" applyFill="1" applyBorder="1" applyAlignment="1" applyProtection="1">
      <alignment horizontal="center" vertical="center" wrapText="1"/>
    </xf>
    <xf numFmtId="0" fontId="21" fillId="0" borderId="12" xfId="0" applyFont="1" applyFill="1" applyBorder="1" applyAlignment="1" applyProtection="1">
      <alignment vertical="center" wrapText="1"/>
    </xf>
    <xf numFmtId="0" fontId="21" fillId="0" borderId="9" xfId="0" applyFont="1" applyFill="1" applyBorder="1" applyAlignment="1" applyProtection="1">
      <alignment vertical="center" wrapText="1"/>
    </xf>
    <xf numFmtId="0" fontId="19" fillId="0" borderId="9" xfId="0" applyFont="1" applyFill="1" applyBorder="1" applyAlignment="1" applyProtection="1">
      <alignment vertical="center" wrapText="1"/>
    </xf>
    <xf numFmtId="0" fontId="19" fillId="0" borderId="5" xfId="0" applyFont="1" applyFill="1" applyBorder="1" applyAlignment="1" applyProtection="1">
      <alignment vertical="center" wrapText="1"/>
    </xf>
    <xf numFmtId="0" fontId="51" fillId="0" borderId="2" xfId="0" applyFont="1" applyBorder="1" applyAlignment="1" applyProtection="1">
      <alignment horizontal="left" wrapText="1"/>
    </xf>
    <xf numFmtId="49" fontId="35" fillId="12" borderId="84" xfId="0" applyNumberFormat="1" applyFont="1" applyFill="1" applyBorder="1" applyAlignment="1" applyProtection="1">
      <alignment horizontal="left" vertical="top" wrapText="1"/>
      <protection locked="0"/>
    </xf>
    <xf numFmtId="49" fontId="35" fillId="12" borderId="85" xfId="0" applyNumberFormat="1" applyFont="1" applyFill="1" applyBorder="1" applyAlignment="1" applyProtection="1">
      <alignment horizontal="left" vertical="top" wrapText="1"/>
      <protection locked="0"/>
    </xf>
    <xf numFmtId="49" fontId="36" fillId="10" borderId="94" xfId="0" applyNumberFormat="1" applyFont="1" applyFill="1" applyBorder="1" applyAlignment="1" applyProtection="1">
      <alignment horizontal="center" vertical="center" wrapText="1"/>
    </xf>
    <xf numFmtId="49" fontId="35" fillId="12" borderId="81" xfId="0" applyNumberFormat="1" applyFont="1" applyFill="1" applyBorder="1" applyAlignment="1" applyProtection="1">
      <alignment horizontal="left" vertical="top" wrapText="1"/>
      <protection locked="0"/>
    </xf>
    <xf numFmtId="49" fontId="35" fillId="12" borderId="13" xfId="0" applyNumberFormat="1" applyFont="1" applyFill="1" applyBorder="1" applyAlignment="1" applyProtection="1">
      <alignment horizontal="left" vertical="top" wrapText="1"/>
      <protection locked="0"/>
    </xf>
    <xf numFmtId="0" fontId="3" fillId="0" borderId="6" xfId="0" applyFont="1" applyFill="1" applyBorder="1" applyAlignment="1">
      <alignment horizontal="left" vertical="center" wrapText="1"/>
    </xf>
    <xf numFmtId="0" fontId="53" fillId="0" borderId="3" xfId="0" applyFont="1" applyFill="1" applyBorder="1" applyAlignment="1">
      <alignment horizontal="left" vertical="center" wrapText="1"/>
    </xf>
    <xf numFmtId="0" fontId="53" fillId="0" borderId="1" xfId="0" applyFont="1" applyFill="1" applyBorder="1" applyAlignment="1">
      <alignment horizontal="left" vertical="center" wrapText="1"/>
    </xf>
    <xf numFmtId="0" fontId="36" fillId="12" borderId="13" xfId="0" applyFont="1" applyFill="1" applyBorder="1" applyAlignment="1" applyProtection="1">
      <alignment horizontal="left" vertical="top" wrapText="1"/>
      <protection locked="0"/>
    </xf>
    <xf numFmtId="0" fontId="36" fillId="12" borderId="83" xfId="0" applyFont="1" applyFill="1" applyBorder="1" applyAlignment="1" applyProtection="1">
      <alignment horizontal="left" vertical="top" wrapText="1"/>
      <protection locked="0"/>
    </xf>
    <xf numFmtId="0" fontId="36" fillId="12" borderId="84" xfId="0" applyFont="1" applyFill="1" applyBorder="1" applyAlignment="1" applyProtection="1">
      <alignment horizontal="left" vertical="top" wrapText="1"/>
      <protection locked="0"/>
    </xf>
    <xf numFmtId="0" fontId="36" fillId="12" borderId="85" xfId="0" applyFont="1" applyFill="1" applyBorder="1" applyAlignment="1" applyProtection="1">
      <alignment horizontal="left" vertical="top" wrapText="1"/>
      <protection locked="0"/>
    </xf>
    <xf numFmtId="0" fontId="36" fillId="12" borderId="52" xfId="0" applyFont="1" applyFill="1" applyBorder="1" applyAlignment="1" applyProtection="1">
      <alignment horizontal="left" vertical="top" wrapText="1"/>
      <protection locked="0"/>
    </xf>
    <xf numFmtId="0" fontId="50" fillId="0" borderId="0" xfId="0" applyFont="1" applyBorder="1" applyAlignment="1" applyProtection="1">
      <alignment horizontal="left" vertical="center" wrapText="1"/>
    </xf>
    <xf numFmtId="0" fontId="50" fillId="0" borderId="2" xfId="0" applyFont="1" applyBorder="1" applyAlignment="1" applyProtection="1">
      <alignment horizontal="left" vertical="center" wrapText="1"/>
    </xf>
    <xf numFmtId="49" fontId="35" fillId="12" borderId="83" xfId="0" applyNumberFormat="1" applyFont="1" applyFill="1" applyBorder="1" applyAlignment="1" applyProtection="1">
      <alignment horizontal="left" vertical="top" wrapText="1"/>
      <protection locked="0"/>
    </xf>
    <xf numFmtId="49" fontId="35" fillId="12" borderId="82" xfId="0" applyNumberFormat="1" applyFont="1" applyFill="1" applyBorder="1" applyAlignment="1" applyProtection="1">
      <alignment horizontal="left" vertical="top" wrapText="1"/>
      <protection locked="0"/>
    </xf>
    <xf numFmtId="0" fontId="36" fillId="12" borderId="53" xfId="0" applyFont="1" applyFill="1" applyBorder="1" applyAlignment="1" applyProtection="1">
      <alignment horizontal="left" vertical="top" wrapText="1"/>
      <protection locked="0"/>
    </xf>
    <xf numFmtId="0" fontId="18" fillId="0" borderId="0" xfId="0" applyFont="1" applyAlignment="1" applyProtection="1">
      <alignment wrapText="1"/>
      <protection locked="0"/>
    </xf>
    <xf numFmtId="0" fontId="21" fillId="0" borderId="17" xfId="0" applyFont="1" applyFill="1" applyBorder="1" applyAlignment="1" applyProtection="1">
      <alignment horizontal="left" vertical="center" wrapText="1"/>
    </xf>
    <xf numFmtId="0" fontId="21" fillId="0" borderId="8" xfId="0" applyFont="1" applyFill="1" applyBorder="1" applyAlignment="1" applyProtection="1">
      <alignment horizontal="left" vertical="center" wrapText="1"/>
    </xf>
    <xf numFmtId="0" fontId="19" fillId="0" borderId="0" xfId="0" applyFont="1" applyFill="1" applyBorder="1" applyAlignment="1" applyProtection="1">
      <alignment horizontal="center" wrapText="1"/>
    </xf>
    <xf numFmtId="0" fontId="41" fillId="0" borderId="3" xfId="0" applyFont="1" applyBorder="1" applyAlignment="1" applyProtection="1">
      <alignment horizontal="center"/>
    </xf>
    <xf numFmtId="0" fontId="53" fillId="0" borderId="3" xfId="0" applyFont="1" applyBorder="1" applyAlignment="1" applyProtection="1">
      <alignment horizontal="center"/>
    </xf>
    <xf numFmtId="0" fontId="40" fillId="10" borderId="12" xfId="0" applyFont="1" applyFill="1" applyBorder="1" applyAlignment="1" applyProtection="1">
      <alignment horizontal="left" vertical="center" wrapText="1"/>
    </xf>
    <xf numFmtId="0" fontId="40" fillId="10" borderId="9" xfId="0" applyFont="1" applyFill="1" applyBorder="1" applyAlignment="1" applyProtection="1">
      <alignment horizontal="left" vertical="center" wrapText="1"/>
    </xf>
    <xf numFmtId="0" fontId="54" fillId="10" borderId="9" xfId="0" applyFont="1" applyFill="1" applyBorder="1" applyAlignment="1" applyProtection="1">
      <alignment horizontal="left" vertical="center" wrapText="1"/>
    </xf>
    <xf numFmtId="0" fontId="40" fillId="10" borderId="5" xfId="0" applyFont="1" applyFill="1" applyBorder="1" applyAlignment="1" applyProtection="1">
      <alignment horizontal="left" vertical="center" wrapText="1"/>
    </xf>
    <xf numFmtId="0" fontId="19" fillId="13" borderId="12" xfId="0" applyFont="1" applyFill="1" applyBorder="1" applyAlignment="1" applyProtection="1">
      <alignment horizontal="center" vertical="center" wrapText="1"/>
    </xf>
    <xf numFmtId="0" fontId="19" fillId="13" borderId="9" xfId="0" applyFont="1" applyFill="1" applyBorder="1" applyAlignment="1" applyProtection="1">
      <alignment horizontal="center" vertical="center" wrapText="1"/>
    </xf>
    <xf numFmtId="0" fontId="19" fillId="13" borderId="5" xfId="0" applyFont="1" applyFill="1" applyBorder="1" applyAlignment="1" applyProtection="1">
      <alignment horizontal="center" vertical="center" wrapText="1"/>
    </xf>
    <xf numFmtId="0" fontId="19" fillId="13" borderId="6" xfId="0" applyFont="1" applyFill="1" applyBorder="1" applyAlignment="1" applyProtection="1">
      <alignment horizontal="center" vertical="center" wrapText="1"/>
    </xf>
    <xf numFmtId="0" fontId="19" fillId="13" borderId="3" xfId="0" applyFont="1" applyFill="1" applyBorder="1" applyAlignment="1" applyProtection="1">
      <alignment horizontal="center" vertical="center" wrapText="1"/>
    </xf>
    <xf numFmtId="0" fontId="19" fillId="13" borderId="1" xfId="0" applyFont="1" applyFill="1" applyBorder="1" applyAlignment="1" applyProtection="1">
      <alignment horizontal="center" vertical="center" wrapText="1"/>
    </xf>
    <xf numFmtId="0" fontId="21" fillId="0" borderId="12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left" vertical="center" wrapText="1"/>
    </xf>
    <xf numFmtId="0" fontId="39" fillId="10" borderId="0" xfId="0" applyFont="1" applyFill="1" applyBorder="1" applyAlignment="1" applyProtection="1">
      <alignment horizontal="left" vertical="center" wrapText="1"/>
    </xf>
    <xf numFmtId="0" fontId="27" fillId="10" borderId="0" xfId="0" applyFont="1" applyFill="1" applyBorder="1" applyAlignment="1" applyProtection="1">
      <alignment horizontal="left" vertical="center" wrapText="1"/>
    </xf>
    <xf numFmtId="0" fontId="22" fillId="0" borderId="95" xfId="0" applyFont="1" applyBorder="1" applyAlignment="1" applyProtection="1">
      <alignment horizontal="center" wrapText="1"/>
    </xf>
    <xf numFmtId="0" fontId="36" fillId="10" borderId="94" xfId="0" applyFont="1" applyFill="1" applyBorder="1" applyAlignment="1" applyProtection="1">
      <alignment horizontal="center" vertical="center"/>
    </xf>
    <xf numFmtId="0" fontId="36" fillId="12" borderId="81" xfId="0" applyFont="1" applyFill="1" applyBorder="1" applyAlignment="1" applyProtection="1">
      <alignment horizontal="left" vertical="top" wrapText="1"/>
      <protection locked="0"/>
    </xf>
    <xf numFmtId="0" fontId="36" fillId="12" borderId="82" xfId="0" applyFont="1" applyFill="1" applyBorder="1" applyAlignment="1" applyProtection="1">
      <alignment horizontal="left" vertical="top" wrapText="1"/>
      <protection locked="0"/>
    </xf>
    <xf numFmtId="0" fontId="40" fillId="0" borderId="17" xfId="0" applyFont="1" applyFill="1" applyBorder="1" applyAlignment="1">
      <alignment horizontal="left" vertical="center" wrapText="1"/>
    </xf>
    <xf numFmtId="0" fontId="40" fillId="0" borderId="10" xfId="0" applyFont="1" applyFill="1" applyBorder="1" applyAlignment="1">
      <alignment horizontal="left" vertical="center" wrapText="1"/>
    </xf>
    <xf numFmtId="0" fontId="40" fillId="0" borderId="8" xfId="0" applyFont="1" applyFill="1" applyBorder="1" applyAlignment="1">
      <alignment horizontal="left" vertical="center" wrapText="1"/>
    </xf>
    <xf numFmtId="0" fontId="26" fillId="0" borderId="6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/>
    </xf>
    <xf numFmtId="0" fontId="36" fillId="12" borderId="51" xfId="0" applyFont="1" applyFill="1" applyBorder="1" applyAlignment="1" applyProtection="1">
      <alignment horizontal="left" vertical="top" wrapText="1"/>
      <protection locked="0"/>
    </xf>
    <xf numFmtId="0" fontId="0" fillId="0" borderId="0" xfId="0" applyBorder="1" applyAlignment="1">
      <alignment horizontal="center"/>
    </xf>
    <xf numFmtId="0" fontId="23" fillId="0" borderId="30" xfId="0" applyFont="1" applyFill="1" applyBorder="1" applyAlignment="1">
      <alignment horizontal="left" vertical="center"/>
    </xf>
    <xf numFmtId="0" fontId="23" fillId="3" borderId="13" xfId="0" applyFont="1" applyFill="1" applyBorder="1" applyAlignment="1" applyProtection="1">
      <alignment horizontal="left" vertical="top" wrapText="1"/>
      <protection locked="0"/>
    </xf>
    <xf numFmtId="0" fontId="21" fillId="0" borderId="12" xfId="0" applyFont="1" applyFill="1" applyBorder="1" applyAlignment="1">
      <alignment vertical="center" wrapText="1"/>
    </xf>
    <xf numFmtId="0" fontId="21" fillId="0" borderId="9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5" xfId="0" applyFont="1" applyFill="1" applyBorder="1" applyAlignment="1">
      <alignment vertical="center" wrapText="1"/>
    </xf>
    <xf numFmtId="0" fontId="23" fillId="3" borderId="18" xfId="0" applyFont="1" applyFill="1" applyBorder="1" applyAlignment="1" applyProtection="1">
      <alignment horizontal="left" vertical="top" wrapText="1"/>
      <protection locked="0"/>
    </xf>
    <xf numFmtId="0" fontId="23" fillId="3" borderId="14" xfId="0" applyFont="1" applyFill="1" applyBorder="1" applyAlignment="1" applyProtection="1">
      <alignment horizontal="left" vertical="top" wrapText="1"/>
      <protection locked="0"/>
    </xf>
    <xf numFmtId="0" fontId="23" fillId="3" borderId="19" xfId="0" applyFont="1" applyFill="1" applyBorder="1" applyAlignment="1" applyProtection="1">
      <alignment horizontal="left" vertical="top" wrapText="1"/>
      <protection locked="0"/>
    </xf>
    <xf numFmtId="0" fontId="35" fillId="12" borderId="96" xfId="0" applyFont="1" applyFill="1" applyBorder="1" applyAlignment="1" applyProtection="1">
      <alignment horizontal="left" vertical="top" wrapText="1"/>
      <protection locked="0"/>
    </xf>
    <xf numFmtId="0" fontId="35" fillId="12" borderId="97" xfId="0" applyFont="1" applyFill="1" applyBorder="1" applyAlignment="1" applyProtection="1">
      <alignment horizontal="left" vertical="top" wrapText="1"/>
      <protection locked="0"/>
    </xf>
    <xf numFmtId="0" fontId="35" fillId="12" borderId="98" xfId="0" applyFont="1" applyFill="1" applyBorder="1" applyAlignment="1" applyProtection="1">
      <alignment horizontal="left" vertical="top" wrapText="1"/>
      <protection locked="0"/>
    </xf>
    <xf numFmtId="0" fontId="23" fillId="0" borderId="9" xfId="0" applyFont="1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26" fillId="0" borderId="4" xfId="0" applyFont="1" applyFill="1" applyBorder="1" applyAlignment="1">
      <alignment horizontal="center" wrapText="1"/>
    </xf>
    <xf numFmtId="0" fontId="26" fillId="0" borderId="0" xfId="0" applyFont="1" applyFill="1" applyBorder="1" applyAlignment="1">
      <alignment horizontal="center" wrapText="1"/>
    </xf>
    <xf numFmtId="0" fontId="26" fillId="0" borderId="2" xfId="0" applyFont="1" applyFill="1" applyBorder="1" applyAlignment="1">
      <alignment horizontal="center" wrapText="1"/>
    </xf>
    <xf numFmtId="0" fontId="39" fillId="10" borderId="0" xfId="0" applyFont="1" applyFill="1" applyBorder="1" applyAlignment="1" applyProtection="1">
      <alignment horizontal="left" vertical="top" wrapText="1"/>
      <protection locked="0"/>
    </xf>
    <xf numFmtId="0" fontId="21" fillId="6" borderId="12" xfId="0" applyFont="1" applyFill="1" applyBorder="1" applyAlignment="1" applyProtection="1">
      <alignment horizontal="center" vertical="top" wrapText="1"/>
    </xf>
    <xf numFmtId="0" fontId="21" fillId="6" borderId="9" xfId="0" applyFont="1" applyFill="1" applyBorder="1" applyAlignment="1" applyProtection="1">
      <alignment horizontal="center" vertical="top" wrapText="1"/>
    </xf>
    <xf numFmtId="0" fontId="21" fillId="6" borderId="5" xfId="0" applyFont="1" applyFill="1" applyBorder="1" applyAlignment="1" applyProtection="1">
      <alignment horizontal="center" vertical="top" wrapText="1"/>
    </xf>
    <xf numFmtId="0" fontId="40" fillId="10" borderId="94" xfId="0" applyFont="1" applyFill="1" applyBorder="1" applyAlignment="1" applyProtection="1">
      <alignment horizontal="center" vertical="center"/>
    </xf>
    <xf numFmtId="0" fontId="40" fillId="10" borderId="94" xfId="0" applyFont="1" applyFill="1" applyBorder="1" applyAlignment="1" applyProtection="1">
      <alignment horizontal="center" vertical="center" wrapText="1"/>
    </xf>
    <xf numFmtId="0" fontId="26" fillId="0" borderId="4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>
      <alignment horizontal="left" vertical="center"/>
    </xf>
    <xf numFmtId="0" fontId="26" fillId="0" borderId="2" xfId="0" applyFont="1" applyBorder="1" applyAlignment="1" applyProtection="1">
      <alignment horizontal="left" vertical="center"/>
    </xf>
    <xf numFmtId="0" fontId="40" fillId="0" borderId="20" xfId="0" applyFont="1" applyFill="1" applyBorder="1" applyAlignment="1" applyProtection="1">
      <alignment vertical="center" wrapText="1"/>
    </xf>
    <xf numFmtId="0" fontId="0" fillId="0" borderId="14" xfId="0" applyBorder="1"/>
    <xf numFmtId="0" fontId="0" fillId="0" borderId="19" xfId="0" applyBorder="1"/>
    <xf numFmtId="0" fontId="42" fillId="0" borderId="0" xfId="0" applyFont="1" applyBorder="1" applyAlignment="1">
      <alignment horizontal="center" wrapText="1"/>
    </xf>
    <xf numFmtId="0" fontId="21" fillId="0" borderId="0" xfId="0" applyFont="1" applyFill="1" applyBorder="1" applyAlignment="1">
      <alignment horizontal="left" vertical="center" wrapText="1"/>
    </xf>
    <xf numFmtId="0" fontId="17" fillId="3" borderId="18" xfId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left" vertical="center" wrapText="1"/>
      <protection locked="0"/>
    </xf>
    <xf numFmtId="0" fontId="40" fillId="0" borderId="12" xfId="0" applyFont="1" applyFill="1" applyBorder="1" applyAlignment="1">
      <alignment vertical="center" wrapText="1"/>
    </xf>
    <xf numFmtId="0" fontId="40" fillId="0" borderId="9" xfId="0" applyFont="1" applyFill="1" applyBorder="1" applyAlignment="1">
      <alignment vertical="center" wrapText="1"/>
    </xf>
    <xf numFmtId="0" fontId="40" fillId="0" borderId="5" xfId="0" applyFont="1" applyFill="1" applyBorder="1" applyAlignment="1">
      <alignment vertical="center" wrapText="1"/>
    </xf>
    <xf numFmtId="0" fontId="0" fillId="3" borderId="0" xfId="0" applyFill="1" applyBorder="1" applyAlignment="1">
      <alignment horizontal="center"/>
    </xf>
    <xf numFmtId="0" fontId="27" fillId="3" borderId="18" xfId="0" applyFont="1" applyFill="1" applyBorder="1" applyAlignment="1" applyProtection="1">
      <alignment horizontal="left" vertical="top" wrapText="1"/>
      <protection locked="0"/>
    </xf>
    <xf numFmtId="0" fontId="27" fillId="3" borderId="14" xfId="0" applyFont="1" applyFill="1" applyBorder="1" applyAlignment="1" applyProtection="1">
      <alignment horizontal="left" vertical="top" wrapText="1"/>
      <protection locked="0"/>
    </xf>
    <xf numFmtId="0" fontId="27" fillId="3" borderId="19" xfId="0" applyFont="1" applyFill="1" applyBorder="1" applyAlignment="1" applyProtection="1">
      <alignment horizontal="left" vertical="top" wrapText="1"/>
      <protection locked="0"/>
    </xf>
    <xf numFmtId="0" fontId="21" fillId="0" borderId="20" xfId="0" applyFont="1" applyFill="1" applyBorder="1" applyAlignment="1">
      <alignment vertical="center" wrapText="1"/>
    </xf>
    <xf numFmtId="0" fontId="23" fillId="6" borderId="13" xfId="0" applyFont="1" applyFill="1" applyBorder="1" applyAlignment="1" applyProtection="1">
      <alignment horizontal="left" vertical="top" wrapText="1"/>
    </xf>
    <xf numFmtId="0" fontId="23" fillId="6" borderId="0" xfId="0" applyFont="1" applyFill="1" applyBorder="1" applyAlignment="1" applyProtection="1">
      <alignment horizontal="left" vertical="top" wrapText="1"/>
    </xf>
    <xf numFmtId="17" fontId="23" fillId="3" borderId="18" xfId="0" applyNumberFormat="1" applyFont="1" applyFill="1" applyBorder="1" applyAlignment="1" applyProtection="1">
      <alignment horizontal="left" vertical="top" wrapText="1"/>
      <protection locked="0"/>
    </xf>
    <xf numFmtId="0" fontId="27" fillId="0" borderId="9" xfId="0" applyFont="1" applyFill="1" applyBorder="1" applyAlignment="1">
      <alignment vertical="center" wrapText="1"/>
    </xf>
    <xf numFmtId="0" fontId="35" fillId="0" borderId="9" xfId="0" applyFont="1" applyFill="1" applyBorder="1" applyAlignment="1">
      <alignment vertical="center" wrapText="1"/>
    </xf>
    <xf numFmtId="0" fontId="34" fillId="0" borderId="9" xfId="0" applyFont="1" applyFill="1" applyBorder="1" applyAlignment="1">
      <alignment vertical="center" wrapText="1"/>
    </xf>
    <xf numFmtId="0" fontId="34" fillId="0" borderId="5" xfId="0" applyFont="1" applyFill="1" applyBorder="1" applyAlignment="1">
      <alignment vertical="center" wrapText="1"/>
    </xf>
    <xf numFmtId="0" fontId="21" fillId="6" borderId="20" xfId="0" applyFont="1" applyFill="1" applyBorder="1" applyAlignment="1" applyProtection="1">
      <alignment horizontal="center" vertical="top" wrapText="1"/>
    </xf>
    <xf numFmtId="0" fontId="21" fillId="6" borderId="21" xfId="0" applyFont="1" applyFill="1" applyBorder="1" applyAlignment="1" applyProtection="1">
      <alignment horizontal="center" vertical="top" wrapText="1"/>
    </xf>
    <xf numFmtId="0" fontId="0" fillId="0" borderId="22" xfId="0" applyBorder="1"/>
    <xf numFmtId="0" fontId="0" fillId="0" borderId="23" xfId="0" applyBorder="1"/>
    <xf numFmtId="0" fontId="40" fillId="0" borderId="5" xfId="0" applyFont="1" applyFill="1" applyBorder="1" applyAlignment="1" applyProtection="1">
      <alignment vertical="center" wrapText="1"/>
    </xf>
    <xf numFmtId="0" fontId="19" fillId="0" borderId="95" xfId="0" applyFont="1" applyBorder="1" applyAlignment="1">
      <alignment horizontal="center" wrapText="1"/>
    </xf>
    <xf numFmtId="0" fontId="20" fillId="0" borderId="9" xfId="0" applyFont="1" applyFill="1" applyBorder="1" applyAlignment="1">
      <alignment vertical="center" wrapText="1"/>
    </xf>
    <xf numFmtId="0" fontId="20" fillId="0" borderId="5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vertical="center" wrapText="1"/>
    </xf>
    <xf numFmtId="0" fontId="33" fillId="0" borderId="9" xfId="0" applyFont="1" applyFill="1" applyBorder="1" applyAlignment="1">
      <alignment vertical="center" wrapText="1"/>
    </xf>
    <xf numFmtId="0" fontId="18" fillId="0" borderId="9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vertical="center" wrapText="1"/>
    </xf>
    <xf numFmtId="0" fontId="23" fillId="3" borderId="24" xfId="0" applyFont="1" applyFill="1" applyBorder="1" applyAlignment="1" applyProtection="1">
      <alignment horizontal="left" vertical="top" wrapText="1"/>
      <protection locked="0"/>
    </xf>
    <xf numFmtId="0" fontId="23" fillId="3" borderId="25" xfId="0" applyFont="1" applyFill="1" applyBorder="1" applyAlignment="1" applyProtection="1">
      <alignment horizontal="left" vertical="top" wrapText="1"/>
      <protection locked="0"/>
    </xf>
    <xf numFmtId="0" fontId="23" fillId="3" borderId="26" xfId="0" applyFont="1" applyFill="1" applyBorder="1" applyAlignment="1" applyProtection="1">
      <alignment horizontal="left" vertical="top" wrapText="1"/>
      <protection locked="0"/>
    </xf>
    <xf numFmtId="0" fontId="23" fillId="3" borderId="7" xfId="0" applyFont="1" applyFill="1" applyBorder="1" applyAlignment="1" applyProtection="1">
      <alignment horizontal="left" vertical="top" wrapText="1"/>
      <protection locked="0"/>
    </xf>
    <xf numFmtId="0" fontId="23" fillId="3" borderId="0" xfId="0" applyFont="1" applyFill="1" applyBorder="1" applyAlignment="1" applyProtection="1">
      <alignment horizontal="left" vertical="top" wrapText="1"/>
      <protection locked="0"/>
    </xf>
    <xf numFmtId="0" fontId="23" fillId="3" borderId="15" xfId="0" applyFont="1" applyFill="1" applyBorder="1" applyAlignment="1" applyProtection="1">
      <alignment horizontal="left" vertical="top" wrapText="1"/>
      <protection locked="0"/>
    </xf>
    <xf numFmtId="0" fontId="23" fillId="3" borderId="27" xfId="0" applyFont="1" applyFill="1" applyBorder="1" applyAlignment="1" applyProtection="1">
      <alignment horizontal="left" vertical="top" wrapText="1"/>
      <protection locked="0"/>
    </xf>
    <xf numFmtId="0" fontId="23" fillId="3" borderId="28" xfId="0" applyFont="1" applyFill="1" applyBorder="1" applyAlignment="1" applyProtection="1">
      <alignment horizontal="left" vertical="top" wrapText="1"/>
      <protection locked="0"/>
    </xf>
    <xf numFmtId="0" fontId="23" fillId="3" borderId="29" xfId="0" applyFont="1" applyFill="1" applyBorder="1" applyAlignment="1" applyProtection="1">
      <alignment horizontal="left" vertical="top" wrapText="1"/>
      <protection locked="0"/>
    </xf>
    <xf numFmtId="0" fontId="19" fillId="13" borderId="12" xfId="0" applyFont="1" applyFill="1" applyBorder="1" applyAlignment="1">
      <alignment horizontal="center" vertical="center" wrapText="1"/>
    </xf>
    <xf numFmtId="0" fontId="19" fillId="13" borderId="9" xfId="0" applyFont="1" applyFill="1" applyBorder="1" applyAlignment="1">
      <alignment horizontal="center" vertical="center" wrapText="1"/>
    </xf>
    <xf numFmtId="0" fontId="19" fillId="13" borderId="5" xfId="0" applyFont="1" applyFill="1" applyBorder="1" applyAlignment="1">
      <alignment horizontal="center" vertical="center" wrapText="1"/>
    </xf>
    <xf numFmtId="0" fontId="19" fillId="13" borderId="99" xfId="0" applyFont="1" applyFill="1" applyBorder="1" applyAlignment="1">
      <alignment horizontal="center" vertical="center" wrapText="1"/>
    </xf>
    <xf numFmtId="0" fontId="19" fillId="13" borderId="79" xfId="0" applyFont="1" applyFill="1" applyBorder="1" applyAlignment="1">
      <alignment horizontal="center" vertical="center" wrapText="1"/>
    </xf>
    <xf numFmtId="0" fontId="19" fillId="13" borderId="100" xfId="0" applyFont="1" applyFill="1" applyBorder="1" applyAlignment="1">
      <alignment horizontal="center" vertical="center" wrapText="1"/>
    </xf>
    <xf numFmtId="0" fontId="0" fillId="0" borderId="25" xfId="0" applyBorder="1"/>
    <xf numFmtId="0" fontId="0" fillId="0" borderId="26" xfId="0" applyBorder="1"/>
    <xf numFmtId="0" fontId="0" fillId="0" borderId="7" xfId="0" applyBorder="1"/>
    <xf numFmtId="0" fontId="0" fillId="0" borderId="0" xfId="0" applyBorder="1"/>
    <xf numFmtId="0" fontId="0" fillId="0" borderId="1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21" fillId="0" borderId="5" xfId="0" applyFont="1" applyFill="1" applyBorder="1" applyAlignment="1" applyProtection="1">
      <alignment vertical="center" wrapText="1"/>
    </xf>
    <xf numFmtId="0" fontId="44" fillId="0" borderId="3" xfId="0" applyFont="1" applyBorder="1" applyAlignment="1" applyProtection="1">
      <alignment horizontal="center" vertical="top"/>
    </xf>
    <xf numFmtId="0" fontId="34" fillId="12" borderId="51" xfId="0" applyFont="1" applyFill="1" applyBorder="1" applyAlignment="1" applyProtection="1">
      <alignment horizontal="left" vertical="top"/>
      <protection locked="0"/>
    </xf>
    <xf numFmtId="0" fontId="34" fillId="12" borderId="81" xfId="0" applyFont="1" applyFill="1" applyBorder="1" applyAlignment="1" applyProtection="1">
      <alignment horizontal="left" vertical="top"/>
      <protection locked="0"/>
    </xf>
    <xf numFmtId="0" fontId="34" fillId="12" borderId="82" xfId="0" applyFont="1" applyFill="1" applyBorder="1" applyAlignment="1" applyProtection="1">
      <alignment horizontal="left" vertical="top"/>
      <protection locked="0"/>
    </xf>
    <xf numFmtId="0" fontId="34" fillId="12" borderId="53" xfId="0" applyFont="1" applyFill="1" applyBorder="1" applyAlignment="1" applyProtection="1">
      <alignment horizontal="left" vertical="top"/>
      <protection locked="0"/>
    </xf>
    <xf numFmtId="0" fontId="34" fillId="12" borderId="84" xfId="0" applyFont="1" applyFill="1" applyBorder="1" applyAlignment="1" applyProtection="1">
      <alignment horizontal="left" vertical="top"/>
      <protection locked="0"/>
    </xf>
    <xf numFmtId="0" fontId="34" fillId="12" borderId="85" xfId="0" applyFont="1" applyFill="1" applyBorder="1" applyAlignment="1" applyProtection="1">
      <alignment horizontal="left" vertical="top"/>
      <protection locked="0"/>
    </xf>
    <xf numFmtId="0" fontId="35" fillId="0" borderId="3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3" fillId="3" borderId="101" xfId="0" applyFont="1" applyFill="1" applyBorder="1" applyAlignment="1" applyProtection="1">
      <alignment horizontal="left" vertical="top" wrapText="1"/>
      <protection locked="0"/>
    </xf>
    <xf numFmtId="0" fontId="40" fillId="0" borderId="17" xfId="0" applyFont="1" applyBorder="1" applyAlignment="1">
      <alignment horizontal="left" vertical="center" wrapText="1"/>
    </xf>
    <xf numFmtId="0" fontId="40" fillId="0" borderId="10" xfId="0" applyFont="1" applyBorder="1" applyAlignment="1">
      <alignment horizontal="left" vertical="center" wrapText="1"/>
    </xf>
    <xf numFmtId="0" fontId="40" fillId="0" borderId="31" xfId="0" applyFont="1" applyBorder="1" applyAlignment="1">
      <alignment horizontal="left" vertical="center" wrapText="1"/>
    </xf>
    <xf numFmtId="0" fontId="55" fillId="3" borderId="18" xfId="1" applyFont="1" applyFill="1" applyBorder="1" applyAlignment="1" applyProtection="1">
      <alignment horizontal="left" vertical="top" wrapText="1"/>
      <protection locked="0"/>
    </xf>
    <xf numFmtId="0" fontId="55" fillId="3" borderId="14" xfId="1" applyFont="1" applyFill="1" applyBorder="1" applyAlignment="1" applyProtection="1">
      <alignment horizontal="left" vertical="top" wrapText="1"/>
      <protection locked="0"/>
    </xf>
    <xf numFmtId="0" fontId="55" fillId="3" borderId="19" xfId="1" applyFont="1" applyFill="1" applyBorder="1" applyAlignment="1" applyProtection="1">
      <alignment horizontal="left" vertical="top" wrapText="1"/>
      <protection locked="0"/>
    </xf>
    <xf numFmtId="0" fontId="56" fillId="3" borderId="74" xfId="1" applyFont="1" applyFill="1" applyBorder="1" applyAlignment="1" applyProtection="1">
      <alignment horizontal="left" vertical="top" wrapText="1"/>
      <protection locked="0"/>
    </xf>
    <xf numFmtId="0" fontId="56" fillId="3" borderId="47" xfId="1" applyFont="1" applyFill="1" applyBorder="1" applyAlignment="1" applyProtection="1">
      <alignment horizontal="left" vertical="top" wrapText="1"/>
      <protection locked="0"/>
    </xf>
    <xf numFmtId="0" fontId="56" fillId="3" borderId="101" xfId="1" applyFont="1" applyFill="1" applyBorder="1" applyAlignment="1" applyProtection="1">
      <alignment horizontal="left" vertical="top" wrapText="1"/>
      <protection locked="0"/>
    </xf>
    <xf numFmtId="0" fontId="13" fillId="3" borderId="18" xfId="1" applyFont="1" applyFill="1" applyBorder="1" applyAlignment="1" applyProtection="1">
      <alignment horizontal="left" vertical="top" wrapText="1"/>
      <protection locked="0"/>
    </xf>
    <xf numFmtId="0" fontId="13" fillId="3" borderId="14" xfId="1" applyFont="1" applyFill="1" applyBorder="1" applyAlignment="1" applyProtection="1">
      <alignment horizontal="left" vertical="top" wrapText="1"/>
      <protection locked="0"/>
    </xf>
    <xf numFmtId="0" fontId="13" fillId="3" borderId="19" xfId="1" applyFont="1" applyFill="1" applyBorder="1" applyAlignment="1" applyProtection="1">
      <alignment horizontal="left" vertical="top" wrapText="1"/>
      <protection locked="0"/>
    </xf>
    <xf numFmtId="0" fontId="40" fillId="0" borderId="12" xfId="0" applyFont="1" applyBorder="1" applyAlignment="1">
      <alignment horizontal="left" vertical="top" wrapText="1"/>
    </xf>
    <xf numFmtId="0" fontId="40" fillId="0" borderId="9" xfId="0" applyFont="1" applyBorder="1" applyAlignment="1">
      <alignment horizontal="left" vertical="top" wrapText="1"/>
    </xf>
    <xf numFmtId="0" fontId="40" fillId="0" borderId="32" xfId="0" applyFont="1" applyBorder="1" applyAlignment="1">
      <alignment horizontal="left" vertical="top" wrapText="1"/>
    </xf>
    <xf numFmtId="0" fontId="40" fillId="0" borderId="4" xfId="0" applyFont="1" applyBorder="1" applyAlignment="1">
      <alignment horizontal="left" vertical="top" wrapText="1"/>
    </xf>
    <xf numFmtId="0" fontId="40" fillId="0" borderId="0" xfId="0" applyFont="1" applyBorder="1" applyAlignment="1">
      <alignment horizontal="left" vertical="top" wrapText="1"/>
    </xf>
    <xf numFmtId="0" fontId="40" fillId="0" borderId="15" xfId="0" applyFont="1" applyBorder="1" applyAlignment="1">
      <alignment horizontal="left" vertical="top" wrapText="1"/>
    </xf>
    <xf numFmtId="0" fontId="21" fillId="0" borderId="12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0" borderId="32" xfId="0" applyFont="1" applyBorder="1" applyAlignment="1">
      <alignment horizontal="left" vertical="center" wrapText="1"/>
    </xf>
    <xf numFmtId="0" fontId="19" fillId="13" borderId="78" xfId="0" applyFont="1" applyFill="1" applyBorder="1" applyAlignment="1" applyProtection="1">
      <alignment horizontal="center" vertical="center" wrapText="1"/>
    </xf>
    <xf numFmtId="0" fontId="19" fillId="13" borderId="79" xfId="0" applyFont="1" applyFill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/>
    </xf>
    <xf numFmtId="0" fontId="19" fillId="0" borderId="95" xfId="0" applyFont="1" applyBorder="1" applyAlignment="1" applyProtection="1">
      <alignment horizontal="center"/>
    </xf>
    <xf numFmtId="0" fontId="21" fillId="6" borderId="36" xfId="0" applyFont="1" applyFill="1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0" fillId="6" borderId="38" xfId="0" applyFont="1" applyFill="1" applyBorder="1" applyAlignment="1">
      <alignment horizontal="left" wrapText="1"/>
    </xf>
    <xf numFmtId="0" fontId="0" fillId="6" borderId="34" xfId="0" applyFont="1" applyFill="1" applyBorder="1" applyAlignment="1">
      <alignment horizontal="left" wrapText="1"/>
    </xf>
    <xf numFmtId="0" fontId="21" fillId="6" borderId="39" xfId="0" applyFont="1" applyFill="1" applyBorder="1" applyAlignment="1">
      <alignment horizontal="left" wrapText="1"/>
    </xf>
    <xf numFmtId="0" fontId="21" fillId="6" borderId="40" xfId="0" applyFont="1" applyFill="1" applyBorder="1" applyAlignment="1">
      <alignment horizontal="left" wrapText="1"/>
    </xf>
    <xf numFmtId="0" fontId="23" fillId="6" borderId="38" xfId="0" applyFont="1" applyFill="1" applyBorder="1" applyAlignment="1">
      <alignment horizontal="left" wrapText="1"/>
    </xf>
    <xf numFmtId="0" fontId="23" fillId="6" borderId="34" xfId="0" applyFont="1" applyFill="1" applyBorder="1" applyAlignment="1">
      <alignment horizontal="left" wrapText="1"/>
    </xf>
    <xf numFmtId="0" fontId="19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9" fillId="8" borderId="0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right" vertical="center" wrapText="1"/>
    </xf>
    <xf numFmtId="0" fontId="23" fillId="6" borderId="34" xfId="0" applyFont="1" applyFill="1" applyBorder="1" applyAlignment="1">
      <alignment horizontal="left" vertical="top" wrapText="1"/>
    </xf>
    <xf numFmtId="0" fontId="23" fillId="6" borderId="46" xfId="0" applyFont="1" applyFill="1" applyBorder="1" applyAlignment="1">
      <alignment horizontal="left" vertical="top" wrapText="1"/>
    </xf>
    <xf numFmtId="0" fontId="23" fillId="6" borderId="0" xfId="0" applyFont="1" applyFill="1" applyBorder="1" applyAlignment="1">
      <alignment horizontal="left" vertical="top" wrapText="1"/>
    </xf>
    <xf numFmtId="0" fontId="23" fillId="6" borderId="102" xfId="0" applyFont="1" applyFill="1" applyBorder="1" applyAlignment="1">
      <alignment horizontal="left" vertical="top" wrapText="1"/>
    </xf>
    <xf numFmtId="0" fontId="23" fillId="6" borderId="43" xfId="0" applyFont="1" applyFill="1" applyBorder="1" applyAlignment="1">
      <alignment horizontal="left" vertical="top" wrapText="1"/>
    </xf>
    <xf numFmtId="0" fontId="23" fillId="6" borderId="103" xfId="0" applyFont="1" applyFill="1" applyBorder="1" applyAlignment="1">
      <alignment horizontal="left" vertical="top" wrapText="1"/>
    </xf>
    <xf numFmtId="0" fontId="26" fillId="6" borderId="38" xfId="0" applyFont="1" applyFill="1" applyBorder="1" applyAlignment="1">
      <alignment horizontal="left" wrapText="1"/>
    </xf>
    <xf numFmtId="0" fontId="26" fillId="6" borderId="34" xfId="0" applyFont="1" applyFill="1" applyBorder="1" applyAlignment="1">
      <alignment horizontal="left" wrapText="1"/>
    </xf>
    <xf numFmtId="0" fontId="19" fillId="6" borderId="36" xfId="0" applyFont="1" applyFill="1" applyBorder="1" applyAlignment="1">
      <alignment horizontal="left" vertical="top" wrapText="1"/>
    </xf>
    <xf numFmtId="0" fontId="19" fillId="6" borderId="35" xfId="0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left" vertical="center" wrapText="1"/>
    </xf>
    <xf numFmtId="14" fontId="19" fillId="0" borderId="0" xfId="0" applyNumberFormat="1" applyFont="1" applyFill="1" applyBorder="1" applyAlignment="1">
      <alignment horizontal="left" vertical="center" wrapText="1"/>
    </xf>
    <xf numFmtId="0" fontId="19" fillId="0" borderId="37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27" fillId="0" borderId="102" xfId="0" applyFont="1" applyFill="1" applyBorder="1" applyAlignment="1">
      <alignment horizontal="left" vertical="center" wrapText="1"/>
    </xf>
    <xf numFmtId="0" fontId="27" fillId="0" borderId="35" xfId="0" applyFont="1" applyFill="1" applyBorder="1" applyAlignment="1">
      <alignment horizontal="left" vertical="center" wrapText="1"/>
    </xf>
    <xf numFmtId="0" fontId="27" fillId="0" borderId="41" xfId="0" applyFont="1" applyFill="1" applyBorder="1" applyAlignment="1">
      <alignment horizontal="left" vertical="center" wrapText="1"/>
    </xf>
    <xf numFmtId="0" fontId="19" fillId="0" borderId="36" xfId="0" applyFont="1" applyFill="1" applyBorder="1" applyAlignment="1">
      <alignment vertical="center" wrapText="1"/>
    </xf>
    <xf numFmtId="0" fontId="19" fillId="0" borderId="35" xfId="0" applyFont="1" applyFill="1" applyBorder="1" applyAlignment="1">
      <alignment vertical="center" wrapText="1"/>
    </xf>
    <xf numFmtId="0" fontId="23" fillId="8" borderId="0" xfId="0" applyFont="1" applyFill="1" applyBorder="1" applyAlignment="1">
      <alignment horizontal="left" vertical="center" wrapText="1"/>
    </xf>
    <xf numFmtId="0" fontId="23" fillId="8" borderId="34" xfId="0" applyFont="1" applyFill="1" applyBorder="1" applyAlignment="1">
      <alignment horizontal="left" vertical="center" wrapText="1"/>
    </xf>
    <xf numFmtId="0" fontId="23" fillId="8" borderId="46" xfId="0" applyFont="1" applyFill="1" applyBorder="1" applyAlignment="1">
      <alignment horizontal="left" vertical="center" wrapText="1"/>
    </xf>
    <xf numFmtId="0" fontId="23" fillId="8" borderId="102" xfId="0" applyFont="1" applyFill="1" applyBorder="1" applyAlignment="1">
      <alignment horizontal="left" vertical="center" wrapText="1"/>
    </xf>
    <xf numFmtId="0" fontId="23" fillId="8" borderId="35" xfId="0" applyFont="1" applyFill="1" applyBorder="1" applyAlignment="1">
      <alignment horizontal="left" vertical="center" wrapText="1"/>
    </xf>
    <xf numFmtId="0" fontId="23" fillId="8" borderId="41" xfId="0" applyFont="1" applyFill="1" applyBorder="1" applyAlignment="1">
      <alignment horizontal="left" vertical="center" wrapText="1"/>
    </xf>
    <xf numFmtId="0" fontId="57" fillId="0" borderId="77" xfId="0" applyFont="1" applyBorder="1" applyAlignment="1">
      <alignment horizontal="center" wrapText="1"/>
    </xf>
    <xf numFmtId="0" fontId="57" fillId="0" borderId="0" xfId="0" applyFont="1" applyAlignment="1">
      <alignment horizontal="center" wrapText="1"/>
    </xf>
    <xf numFmtId="0" fontId="19" fillId="8" borderId="38" xfId="0" applyFont="1" applyFill="1" applyBorder="1" applyAlignment="1">
      <alignment vertical="center" wrapText="1"/>
    </xf>
    <xf numFmtId="0" fontId="19" fillId="8" borderId="34" xfId="0" applyFont="1" applyFill="1" applyBorder="1" applyAlignment="1">
      <alignment vertical="center" wrapText="1"/>
    </xf>
    <xf numFmtId="0" fontId="19" fillId="8" borderId="37" xfId="0" applyFont="1" applyFill="1" applyBorder="1" applyAlignment="1">
      <alignment vertical="center" wrapText="1"/>
    </xf>
    <xf numFmtId="0" fontId="19" fillId="8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wrapText="1"/>
    </xf>
    <xf numFmtId="0" fontId="23" fillId="8" borderId="0" xfId="0" applyFont="1" applyFill="1" applyBorder="1" applyAlignment="1">
      <alignment wrapText="1"/>
    </xf>
    <xf numFmtId="0" fontId="0" fillId="8" borderId="0" xfId="0" applyFill="1" applyBorder="1" applyAlignment="1">
      <alignment wrapText="1"/>
    </xf>
    <xf numFmtId="0" fontId="23" fillId="8" borderId="0" xfId="0" applyFont="1" applyFill="1" applyBorder="1" applyAlignment="1">
      <alignment vertical="center" wrapText="1"/>
    </xf>
    <xf numFmtId="0" fontId="0" fillId="8" borderId="0" xfId="0" applyFill="1" applyBorder="1" applyAlignment="1">
      <alignment vertical="center" wrapText="1"/>
    </xf>
    <xf numFmtId="0" fontId="19" fillId="8" borderId="37" xfId="0" applyFont="1" applyFill="1" applyBorder="1" applyAlignment="1">
      <alignment horizontal="left" vertical="top" wrapText="1"/>
    </xf>
    <xf numFmtId="0" fontId="22" fillId="8" borderId="37" xfId="0" applyFont="1" applyFill="1" applyBorder="1" applyAlignment="1">
      <alignment horizontal="left" vertical="top" wrapText="1"/>
    </xf>
    <xf numFmtId="0" fontId="22" fillId="8" borderId="0" xfId="0" applyFont="1" applyFill="1" applyBorder="1" applyAlignment="1">
      <alignment horizontal="left" vertical="top" wrapText="1"/>
    </xf>
    <xf numFmtId="0" fontId="22" fillId="8" borderId="102" xfId="0" applyFont="1" applyFill="1" applyBorder="1" applyAlignment="1">
      <alignment horizontal="left" vertical="top" wrapText="1"/>
    </xf>
    <xf numFmtId="0" fontId="19" fillId="6" borderId="40" xfId="0" applyFont="1" applyFill="1" applyBorder="1" applyAlignment="1">
      <alignment horizontal="right" vertical="center" wrapText="1"/>
    </xf>
    <xf numFmtId="0" fontId="23" fillId="8" borderId="34" xfId="0" applyFont="1" applyFill="1" applyBorder="1" applyAlignment="1">
      <alignment wrapText="1"/>
    </xf>
    <xf numFmtId="0" fontId="0" fillId="8" borderId="34" xfId="0" applyFill="1" applyBorder="1" applyAlignment="1">
      <alignment wrapText="1"/>
    </xf>
    <xf numFmtId="0" fontId="23" fillId="8" borderId="39" xfId="0" applyFont="1" applyFill="1" applyBorder="1" applyAlignment="1">
      <alignment horizontal="center" wrapText="1"/>
    </xf>
    <xf numFmtId="0" fontId="23" fillId="8" borderId="40" xfId="0" applyFont="1" applyFill="1" applyBorder="1" applyAlignment="1">
      <alignment horizontal="center" wrapText="1"/>
    </xf>
    <xf numFmtId="0" fontId="23" fillId="8" borderId="104" xfId="0" applyFont="1" applyFill="1" applyBorder="1" applyAlignment="1">
      <alignment horizontal="center" wrapText="1"/>
    </xf>
    <xf numFmtId="0" fontId="22" fillId="8" borderId="38" xfId="0" applyFont="1" applyFill="1" applyBorder="1" applyAlignment="1">
      <alignment horizontal="left" vertical="top" wrapText="1"/>
    </xf>
    <xf numFmtId="0" fontId="22" fillId="8" borderId="34" xfId="0" applyFont="1" applyFill="1" applyBorder="1" applyAlignment="1">
      <alignment horizontal="left" vertical="top" wrapText="1"/>
    </xf>
    <xf numFmtId="0" fontId="22" fillId="8" borderId="46" xfId="0" applyFont="1" applyFill="1" applyBorder="1" applyAlignment="1">
      <alignment horizontal="left" vertical="top" wrapText="1"/>
    </xf>
    <xf numFmtId="0" fontId="19" fillId="8" borderId="38" xfId="0" applyFont="1" applyFill="1" applyBorder="1" applyAlignment="1">
      <alignment horizontal="left" vertical="top" wrapText="1"/>
    </xf>
    <xf numFmtId="0" fontId="19" fillId="8" borderId="34" xfId="0" applyFont="1" applyFill="1" applyBorder="1" applyAlignment="1">
      <alignment horizontal="left" vertical="top" wrapText="1"/>
    </xf>
    <xf numFmtId="0" fontId="19" fillId="8" borderId="38" xfId="0" applyFont="1" applyFill="1" applyBorder="1" applyAlignment="1">
      <alignment horizontal="left" vertical="center" wrapText="1"/>
    </xf>
    <xf numFmtId="0" fontId="19" fillId="8" borderId="34" xfId="0" applyFont="1" applyFill="1" applyBorder="1" applyAlignment="1">
      <alignment horizontal="left" vertical="center" wrapText="1"/>
    </xf>
    <xf numFmtId="0" fontId="19" fillId="8" borderId="37" xfId="0" applyFont="1" applyFill="1" applyBorder="1" applyAlignment="1">
      <alignment horizontal="left" vertical="center" wrapText="1"/>
    </xf>
    <xf numFmtId="0" fontId="19" fillId="8" borderId="0" xfId="0" applyFont="1" applyFill="1" applyBorder="1" applyAlignment="1">
      <alignment horizontal="left" vertical="center" wrapText="1"/>
    </xf>
    <xf numFmtId="0" fontId="19" fillId="8" borderId="36" xfId="0" applyFont="1" applyFill="1" applyBorder="1" applyAlignment="1">
      <alignment horizontal="left" vertical="center" wrapText="1"/>
    </xf>
    <xf numFmtId="0" fontId="19" fillId="8" borderId="35" xfId="0" applyFont="1" applyFill="1" applyBorder="1" applyAlignment="1">
      <alignment horizontal="left" vertical="center" wrapText="1"/>
    </xf>
    <xf numFmtId="0" fontId="57" fillId="0" borderId="95" xfId="0" applyFont="1" applyBorder="1" applyAlignment="1">
      <alignment horizontal="center" wrapText="1"/>
    </xf>
    <xf numFmtId="0" fontId="19" fillId="8" borderId="37" xfId="0" applyFont="1" applyFill="1" applyBorder="1" applyAlignment="1">
      <alignment vertical="top" wrapText="1"/>
    </xf>
    <xf numFmtId="0" fontId="19" fillId="8" borderId="0" xfId="0" applyFont="1" applyFill="1" applyBorder="1" applyAlignment="1">
      <alignment vertical="top" wrapText="1"/>
    </xf>
    <xf numFmtId="0" fontId="19" fillId="6" borderId="35" xfId="0" applyFont="1" applyFill="1" applyBorder="1" applyAlignment="1">
      <alignment horizontal="right" vertical="center" wrapText="1"/>
    </xf>
    <xf numFmtId="0" fontId="19" fillId="6" borderId="45" xfId="0" applyFont="1" applyFill="1" applyBorder="1" applyAlignment="1">
      <alignment horizontal="left" vertical="center" wrapText="1"/>
    </xf>
    <xf numFmtId="0" fontId="19" fillId="0" borderId="45" xfId="0" applyFont="1" applyFill="1" applyBorder="1" applyAlignment="1">
      <alignment horizontal="left" vertical="center" wrapText="1"/>
    </xf>
    <xf numFmtId="0" fontId="0" fillId="0" borderId="45" xfId="0" applyFill="1" applyBorder="1" applyAlignment="1">
      <alignment horizontal="left" vertical="center" wrapText="1"/>
    </xf>
    <xf numFmtId="0" fontId="27" fillId="8" borderId="38" xfId="0" applyFont="1" applyFill="1" applyBorder="1" applyAlignment="1">
      <alignment horizontal="center" vertical="center" wrapText="1"/>
    </xf>
    <xf numFmtId="0" fontId="27" fillId="8" borderId="34" xfId="0" applyFont="1" applyFill="1" applyBorder="1" applyAlignment="1">
      <alignment horizontal="center" vertical="center" wrapText="1"/>
    </xf>
    <xf numFmtId="0" fontId="27" fillId="8" borderId="36" xfId="0" applyFont="1" applyFill="1" applyBorder="1" applyAlignment="1">
      <alignment horizontal="center" vertical="center" wrapText="1"/>
    </xf>
    <xf numFmtId="0" fontId="27" fillId="8" borderId="35" xfId="0" applyFont="1" applyFill="1" applyBorder="1" applyAlignment="1">
      <alignment horizontal="center" vertical="center" wrapText="1"/>
    </xf>
    <xf numFmtId="0" fontId="22" fillId="8" borderId="38" xfId="0" applyFont="1" applyFill="1" applyBorder="1" applyAlignment="1">
      <alignment horizontal="center" vertical="top" wrapText="1"/>
    </xf>
    <xf numFmtId="0" fontId="22" fillId="8" borderId="34" xfId="0" applyFont="1" applyFill="1" applyBorder="1" applyAlignment="1">
      <alignment horizontal="center" vertical="top" wrapText="1"/>
    </xf>
    <xf numFmtId="0" fontId="22" fillId="8" borderId="105" xfId="0" applyFont="1" applyFill="1" applyBorder="1" applyAlignment="1">
      <alignment horizontal="center" vertical="top" wrapText="1"/>
    </xf>
    <xf numFmtId="0" fontId="22" fillId="8" borderId="37" xfId="0" applyFont="1" applyFill="1" applyBorder="1" applyAlignment="1">
      <alignment horizontal="center" vertical="top" wrapText="1"/>
    </xf>
    <xf numFmtId="0" fontId="22" fillId="8" borderId="0" xfId="0" applyFont="1" applyFill="1" applyBorder="1" applyAlignment="1">
      <alignment horizontal="center" vertical="top" wrapText="1"/>
    </xf>
    <xf numFmtId="0" fontId="22" fillId="8" borderId="2" xfId="0" applyFont="1" applyFill="1" applyBorder="1" applyAlignment="1">
      <alignment horizontal="center" vertical="top" wrapText="1"/>
    </xf>
    <xf numFmtId="0" fontId="22" fillId="8" borderId="36" xfId="0" applyFont="1" applyFill="1" applyBorder="1" applyAlignment="1">
      <alignment horizontal="center" vertical="top" wrapText="1"/>
    </xf>
    <xf numFmtId="0" fontId="22" fillId="8" borderId="35" xfId="0" applyFont="1" applyFill="1" applyBorder="1" applyAlignment="1">
      <alignment horizontal="center" vertical="top" wrapText="1"/>
    </xf>
    <xf numFmtId="0" fontId="22" fillId="8" borderId="106" xfId="0" applyFont="1" applyFill="1" applyBorder="1" applyAlignment="1">
      <alignment horizontal="center" vertical="top" wrapText="1"/>
    </xf>
    <xf numFmtId="0" fontId="22" fillId="8" borderId="107" xfId="0" applyFont="1" applyFill="1" applyBorder="1" applyAlignment="1">
      <alignment horizontal="center" vertical="top" wrapText="1"/>
    </xf>
    <xf numFmtId="0" fontId="22" fillId="8" borderId="4" xfId="0" applyFont="1" applyFill="1" applyBorder="1" applyAlignment="1">
      <alignment horizontal="center" vertical="top" wrapText="1"/>
    </xf>
    <xf numFmtId="0" fontId="22" fillId="8" borderId="108" xfId="0" applyFont="1" applyFill="1" applyBorder="1" applyAlignment="1">
      <alignment horizontal="center" vertical="top" wrapText="1"/>
    </xf>
    <xf numFmtId="0" fontId="19" fillId="6" borderId="44" xfId="0" applyFont="1" applyFill="1" applyBorder="1" applyAlignment="1">
      <alignment horizontal="right" vertical="center" wrapText="1"/>
    </xf>
    <xf numFmtId="0" fontId="27" fillId="8" borderId="34" xfId="0" applyFont="1" applyFill="1" applyBorder="1" applyAlignment="1">
      <alignment wrapText="1"/>
    </xf>
    <xf numFmtId="0" fontId="27" fillId="8" borderId="0" xfId="0" applyFont="1" applyFill="1" applyBorder="1" applyAlignment="1">
      <alignment wrapText="1"/>
    </xf>
    <xf numFmtId="0" fontId="27" fillId="0" borderId="34" xfId="0" applyFont="1" applyFill="1" applyBorder="1" applyAlignment="1">
      <alignment horizontal="left" vertical="center" wrapText="1"/>
    </xf>
    <xf numFmtId="0" fontId="27" fillId="0" borderId="46" xfId="0" applyFont="1" applyFill="1" applyBorder="1" applyAlignment="1">
      <alignment horizontal="left" vertical="center" wrapText="1"/>
    </xf>
    <xf numFmtId="0" fontId="23" fillId="0" borderId="34" xfId="0" applyFont="1" applyFill="1" applyBorder="1" applyAlignment="1">
      <alignment horizontal="left" vertical="center" wrapText="1"/>
    </xf>
    <xf numFmtId="0" fontId="23" fillId="0" borderId="46" xfId="0" applyFont="1" applyFill="1" applyBorder="1" applyAlignment="1">
      <alignment horizontal="left" vertical="center" wrapText="1"/>
    </xf>
    <xf numFmtId="0" fontId="23" fillId="0" borderId="102" xfId="0" applyFont="1" applyFill="1" applyBorder="1" applyAlignment="1">
      <alignment horizontal="left" vertical="center" wrapText="1"/>
    </xf>
    <xf numFmtId="0" fontId="23" fillId="0" borderId="35" xfId="0" applyFont="1" applyFill="1" applyBorder="1" applyAlignment="1">
      <alignment horizontal="left" vertical="center" wrapText="1"/>
    </xf>
    <xf numFmtId="0" fontId="23" fillId="0" borderId="41" xfId="0" applyFont="1" applyFill="1" applyBorder="1" applyAlignment="1">
      <alignment horizontal="left" vertical="center" wrapText="1"/>
    </xf>
    <xf numFmtId="0" fontId="19" fillId="0" borderId="34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 vertical="top" wrapText="1"/>
    </xf>
    <xf numFmtId="0" fontId="19" fillId="0" borderId="35" xfId="0" applyFont="1" applyFill="1" applyBorder="1" applyAlignment="1">
      <alignment horizontal="center" vertical="top" wrapText="1"/>
    </xf>
    <xf numFmtId="0" fontId="19" fillId="0" borderId="38" xfId="0" applyFont="1" applyFill="1" applyBorder="1" applyAlignment="1">
      <alignment horizontal="center" vertical="center" wrapText="1"/>
    </xf>
    <xf numFmtId="0" fontId="19" fillId="0" borderId="34" xfId="0" applyFont="1" applyFill="1" applyBorder="1" applyAlignment="1">
      <alignment horizontal="center" vertical="center" wrapText="1"/>
    </xf>
    <xf numFmtId="0" fontId="19" fillId="0" borderId="37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36" xfId="0" applyFont="1" applyFill="1" applyBorder="1" applyAlignment="1">
      <alignment horizontal="center" vertical="center" wrapText="1"/>
    </xf>
    <xf numFmtId="0" fontId="19" fillId="0" borderId="35" xfId="0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wrapText="1"/>
    </xf>
    <xf numFmtId="0" fontId="27" fillId="8" borderId="39" xfId="0" applyFont="1" applyFill="1" applyBorder="1" applyAlignment="1">
      <alignment wrapText="1"/>
    </xf>
    <xf numFmtId="0" fontId="27" fillId="8" borderId="40" xfId="0" applyFont="1" applyFill="1" applyBorder="1" applyAlignment="1">
      <alignment wrapText="1"/>
    </xf>
    <xf numFmtId="0" fontId="26" fillId="8" borderId="40" xfId="0" applyFont="1" applyFill="1" applyBorder="1" applyAlignment="1">
      <alignment horizontal="center" wrapText="1"/>
    </xf>
    <xf numFmtId="0" fontId="26" fillId="8" borderId="40" xfId="0" applyFont="1" applyFill="1" applyBorder="1" applyAlignment="1">
      <alignment wrapText="1"/>
    </xf>
    <xf numFmtId="0" fontId="23" fillId="0" borderId="38" xfId="0" applyFont="1" applyFill="1" applyBorder="1" applyAlignment="1">
      <alignment horizontal="left" vertical="center" wrapText="1"/>
    </xf>
    <xf numFmtId="0" fontId="22" fillId="8" borderId="37" xfId="0" applyFont="1" applyFill="1" applyBorder="1" applyAlignment="1">
      <alignment vertical="top" wrapText="1"/>
    </xf>
    <xf numFmtId="0" fontId="22" fillId="8" borderId="0" xfId="0" applyFont="1" applyFill="1" applyBorder="1" applyAlignment="1">
      <alignment vertical="top" wrapText="1"/>
    </xf>
    <xf numFmtId="0" fontId="23" fillId="8" borderId="39" xfId="0" applyFont="1" applyFill="1" applyBorder="1" applyAlignment="1">
      <alignment horizontal="left" wrapText="1"/>
    </xf>
    <xf numFmtId="0" fontId="23" fillId="8" borderId="40" xfId="0" applyFont="1" applyFill="1" applyBorder="1" applyAlignment="1">
      <alignment horizontal="left" wrapText="1"/>
    </xf>
    <xf numFmtId="0" fontId="23" fillId="0" borderId="39" xfId="0" applyFont="1" applyFill="1" applyBorder="1" applyAlignment="1">
      <alignment horizontal="left" wrapText="1"/>
    </xf>
    <xf numFmtId="0" fontId="23" fillId="0" borderId="40" xfId="0" applyFont="1" applyFill="1" applyBorder="1" applyAlignment="1">
      <alignment horizontal="left" wrapText="1"/>
    </xf>
    <xf numFmtId="0" fontId="22" fillId="0" borderId="37" xfId="0" applyFont="1" applyFill="1" applyBorder="1" applyAlignment="1">
      <alignment horizontal="center" vertical="top" wrapText="1"/>
    </xf>
    <xf numFmtId="0" fontId="22" fillId="0" borderId="0" xfId="0" applyFont="1" applyFill="1" applyBorder="1" applyAlignment="1">
      <alignment horizontal="center" vertical="top" wrapText="1"/>
    </xf>
    <xf numFmtId="0" fontId="23" fillId="0" borderId="38" xfId="0" applyFont="1" applyFill="1" applyBorder="1" applyAlignment="1">
      <alignment horizontal="left" wrapText="1"/>
    </xf>
    <xf numFmtId="0" fontId="23" fillId="0" borderId="34" xfId="0" applyFont="1" applyFill="1" applyBorder="1" applyAlignment="1">
      <alignment horizontal="left" wrapText="1"/>
    </xf>
    <xf numFmtId="0" fontId="23" fillId="8" borderId="39" xfId="0" applyFont="1" applyFill="1" applyBorder="1" applyAlignment="1">
      <alignment wrapText="1"/>
    </xf>
    <xf numFmtId="0" fontId="23" fillId="8" borderId="40" xfId="0" applyFont="1" applyFill="1" applyBorder="1" applyAlignment="1">
      <alignment wrapText="1"/>
    </xf>
    <xf numFmtId="0" fontId="22" fillId="0" borderId="37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left" vertical="top" wrapText="1"/>
    </xf>
    <xf numFmtId="0" fontId="27" fillId="0" borderId="39" xfId="0" applyFont="1" applyFill="1" applyBorder="1" applyAlignment="1">
      <alignment horizontal="left" vertical="center" wrapText="1"/>
    </xf>
    <xf numFmtId="0" fontId="27" fillId="0" borderId="40" xfId="0" applyFont="1" applyFill="1" applyBorder="1" applyAlignment="1">
      <alignment horizontal="left" vertical="center" wrapText="1"/>
    </xf>
    <xf numFmtId="0" fontId="27" fillId="8" borderId="39" xfId="0" applyFont="1" applyFill="1" applyBorder="1" applyAlignment="1">
      <alignment vertical="center" wrapText="1"/>
    </xf>
    <xf numFmtId="0" fontId="27" fillId="8" borderId="40" xfId="0" applyFont="1" applyFill="1" applyBorder="1" applyAlignment="1">
      <alignment vertical="center" wrapText="1"/>
    </xf>
    <xf numFmtId="0" fontId="23" fillId="8" borderId="40" xfId="0" applyFont="1" applyFill="1" applyBorder="1" applyAlignment="1">
      <alignment vertical="center" wrapText="1"/>
    </xf>
    <xf numFmtId="0" fontId="23" fillId="0" borderId="36" xfId="0" applyFont="1" applyFill="1" applyBorder="1" applyAlignment="1">
      <alignment horizontal="left" vertical="center" wrapText="1"/>
    </xf>
    <xf numFmtId="0" fontId="23" fillId="8" borderId="38" xfId="0" applyFont="1" applyFill="1" applyBorder="1" applyAlignment="1">
      <alignment horizontal="left" wrapText="1"/>
    </xf>
    <xf numFmtId="0" fontId="23" fillId="8" borderId="34" xfId="0" applyFont="1" applyFill="1" applyBorder="1" applyAlignment="1">
      <alignment horizontal="left" wrapText="1"/>
    </xf>
    <xf numFmtId="0" fontId="23" fillId="8" borderId="36" xfId="0" applyFont="1" applyFill="1" applyBorder="1" applyAlignment="1">
      <alignment horizontal="left" wrapText="1"/>
    </xf>
    <xf numFmtId="0" fontId="23" fillId="8" borderId="35" xfId="0" applyFont="1" applyFill="1" applyBorder="1" applyAlignment="1">
      <alignment horizontal="left" wrapText="1"/>
    </xf>
    <xf numFmtId="0" fontId="27" fillId="0" borderId="34" xfId="0" applyFont="1" applyFill="1" applyBorder="1" applyAlignment="1">
      <alignment horizontal="left" vertical="top" wrapText="1"/>
    </xf>
    <xf numFmtId="0" fontId="27" fillId="0" borderId="46" xfId="0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horizontal="left" vertical="top" wrapText="1"/>
    </xf>
    <xf numFmtId="0" fontId="27" fillId="0" borderId="102" xfId="0" applyFont="1" applyFill="1" applyBorder="1" applyAlignment="1">
      <alignment horizontal="left" vertical="top" wrapText="1"/>
    </xf>
    <xf numFmtId="0" fontId="27" fillId="0" borderId="112" xfId="0" applyFont="1" applyFill="1" applyBorder="1" applyAlignment="1">
      <alignment horizontal="left" vertical="top" wrapText="1"/>
    </xf>
    <xf numFmtId="0" fontId="27" fillId="0" borderId="113" xfId="0" applyFont="1" applyFill="1" applyBorder="1" applyAlignment="1">
      <alignment horizontal="left" vertical="top" wrapText="1"/>
    </xf>
    <xf numFmtId="0" fontId="27" fillId="0" borderId="39" xfId="0" applyFont="1" applyFill="1" applyBorder="1" applyAlignment="1">
      <alignment vertical="center" wrapText="1"/>
    </xf>
    <xf numFmtId="0" fontId="27" fillId="0" borderId="40" xfId="0" applyFont="1" applyFill="1" applyBorder="1" applyAlignment="1">
      <alignment vertical="center" wrapText="1"/>
    </xf>
    <xf numFmtId="0" fontId="23" fillId="0" borderId="109" xfId="0" applyFont="1" applyFill="1" applyBorder="1" applyAlignment="1">
      <alignment horizontal="left" wrapText="1"/>
    </xf>
    <xf numFmtId="0" fontId="23" fillId="0" borderId="110" xfId="0" applyFont="1" applyFill="1" applyBorder="1" applyAlignment="1">
      <alignment horizontal="left" wrapText="1"/>
    </xf>
    <xf numFmtId="0" fontId="22" fillId="8" borderId="111" xfId="0" applyFont="1" applyFill="1" applyBorder="1" applyAlignment="1">
      <alignment vertical="top" wrapText="1"/>
    </xf>
    <xf numFmtId="0" fontId="22" fillId="8" borderId="112" xfId="0" applyFont="1" applyFill="1" applyBorder="1" applyAlignment="1">
      <alignment vertical="top" wrapText="1"/>
    </xf>
    <xf numFmtId="0" fontId="19" fillId="6" borderId="37" xfId="0" applyFont="1" applyFill="1" applyBorder="1" applyAlignment="1">
      <alignment vertical="top" wrapText="1"/>
    </xf>
    <xf numFmtId="0" fontId="19" fillId="6" borderId="0" xfId="0" applyFont="1" applyFill="1" applyBorder="1" applyAlignment="1">
      <alignment vertical="top" wrapText="1"/>
    </xf>
    <xf numFmtId="0" fontId="23" fillId="6" borderId="37" xfId="0" applyFont="1" applyFill="1" applyBorder="1" applyAlignment="1">
      <alignment wrapText="1"/>
    </xf>
    <xf numFmtId="0" fontId="23" fillId="6" borderId="0" xfId="0" applyFont="1" applyFill="1" applyBorder="1" applyAlignment="1">
      <alignment wrapText="1"/>
    </xf>
    <xf numFmtId="0" fontId="19" fillId="8" borderId="102" xfId="0" applyFont="1" applyFill="1" applyBorder="1" applyAlignment="1">
      <alignment horizontal="left" vertical="top" wrapText="1"/>
    </xf>
    <xf numFmtId="0" fontId="27" fillId="0" borderId="38" xfId="0" applyFont="1" applyFill="1" applyBorder="1" applyAlignment="1">
      <alignment horizontal="center" wrapText="1"/>
    </xf>
    <xf numFmtId="0" fontId="27" fillId="0" borderId="34" xfId="0" applyFont="1" applyFill="1" applyBorder="1" applyAlignment="1">
      <alignment horizontal="center" wrapText="1"/>
    </xf>
    <xf numFmtId="0" fontId="27" fillId="0" borderId="36" xfId="0" applyFont="1" applyFill="1" applyBorder="1" applyAlignment="1">
      <alignment horizontal="center" wrapText="1"/>
    </xf>
    <xf numFmtId="0" fontId="27" fillId="0" borderId="35" xfId="0" applyFont="1" applyFill="1" applyBorder="1" applyAlignment="1">
      <alignment horizontal="center" wrapText="1"/>
    </xf>
    <xf numFmtId="0" fontId="19" fillId="8" borderId="46" xfId="0" applyFont="1" applyFill="1" applyBorder="1" applyAlignment="1">
      <alignment horizontal="left" vertical="center" wrapText="1"/>
    </xf>
    <xf numFmtId="0" fontId="23" fillId="8" borderId="34" xfId="0" applyFont="1" applyFill="1" applyBorder="1" applyAlignment="1">
      <alignment horizontal="center" wrapText="1"/>
    </xf>
    <xf numFmtId="0" fontId="23" fillId="8" borderId="35" xfId="0" applyFont="1" applyFill="1" applyBorder="1" applyAlignment="1">
      <alignment horizontal="center" wrapText="1"/>
    </xf>
    <xf numFmtId="0" fontId="27" fillId="8" borderId="39" xfId="0" applyFont="1" applyFill="1" applyBorder="1" applyAlignment="1">
      <alignment horizontal="center" vertical="center" wrapText="1"/>
    </xf>
    <xf numFmtId="0" fontId="27" fillId="8" borderId="104" xfId="0" applyFont="1" applyFill="1" applyBorder="1" applyAlignment="1">
      <alignment horizontal="center" vertical="center" wrapText="1"/>
    </xf>
    <xf numFmtId="0" fontId="19" fillId="8" borderId="46" xfId="0" applyFont="1" applyFill="1" applyBorder="1" applyAlignment="1">
      <alignment horizontal="left" vertical="top" wrapText="1"/>
    </xf>
    <xf numFmtId="0" fontId="19" fillId="0" borderId="38" xfId="0" applyFont="1" applyFill="1" applyBorder="1" applyAlignment="1">
      <alignment vertical="top" wrapText="1"/>
    </xf>
    <xf numFmtId="0" fontId="19" fillId="0" borderId="34" xfId="0" applyFont="1" applyFill="1" applyBorder="1" applyAlignment="1">
      <alignment vertical="top" wrapText="1"/>
    </xf>
    <xf numFmtId="0" fontId="19" fillId="0" borderId="37" xfId="0" applyFont="1" applyFill="1" applyBorder="1" applyAlignment="1">
      <alignment vertical="top" wrapText="1"/>
    </xf>
    <xf numFmtId="0" fontId="19" fillId="0" borderId="0" xfId="0" applyFont="1" applyFill="1" applyBorder="1" applyAlignment="1">
      <alignment vertical="top" wrapText="1"/>
    </xf>
    <xf numFmtId="0" fontId="23" fillId="8" borderId="38" xfId="0" applyFont="1" applyFill="1" applyBorder="1" applyAlignment="1">
      <alignment horizontal="center" wrapText="1"/>
    </xf>
    <xf numFmtId="0" fontId="23" fillId="8" borderId="46" xfId="0" applyFont="1" applyFill="1" applyBorder="1" applyAlignment="1">
      <alignment horizontal="center" wrapText="1"/>
    </xf>
    <xf numFmtId="0" fontId="23" fillId="8" borderId="36" xfId="0" applyFont="1" applyFill="1" applyBorder="1" applyAlignment="1">
      <alignment horizontal="center" wrapText="1"/>
    </xf>
    <xf numFmtId="0" fontId="23" fillId="8" borderId="41" xfId="0" applyFont="1" applyFill="1" applyBorder="1" applyAlignment="1">
      <alignment horizontal="center" wrapText="1"/>
    </xf>
    <xf numFmtId="0" fontId="27" fillId="8" borderId="37" xfId="0" applyFont="1" applyFill="1" applyBorder="1" applyAlignment="1">
      <alignment horizontal="left" vertical="top" wrapText="1"/>
    </xf>
    <xf numFmtId="0" fontId="27" fillId="8" borderId="102" xfId="0" applyFont="1" applyFill="1" applyBorder="1" applyAlignment="1">
      <alignment horizontal="left" vertical="top" wrapText="1"/>
    </xf>
    <xf numFmtId="0" fontId="19" fillId="0" borderId="46" xfId="0" applyFont="1" applyFill="1" applyBorder="1" applyAlignment="1">
      <alignment vertical="top" wrapText="1"/>
    </xf>
    <xf numFmtId="0" fontId="19" fillId="0" borderId="102" xfId="0" applyFont="1" applyFill="1" applyBorder="1" applyAlignment="1">
      <alignment vertical="top" wrapText="1"/>
    </xf>
    <xf numFmtId="0" fontId="19" fillId="0" borderId="36" xfId="0" applyFont="1" applyFill="1" applyBorder="1" applyAlignment="1">
      <alignment vertical="top" wrapText="1"/>
    </xf>
    <xf numFmtId="0" fontId="19" fillId="0" borderId="41" xfId="0" applyFont="1" applyFill="1" applyBorder="1" applyAlignment="1">
      <alignment vertical="top" wrapText="1"/>
    </xf>
    <xf numFmtId="0" fontId="20" fillId="6" borderId="35" xfId="0" applyFont="1" applyFill="1" applyBorder="1" applyAlignment="1">
      <alignment horizontal="center" vertical="top" wrapText="1"/>
    </xf>
    <xf numFmtId="0" fontId="19" fillId="8" borderId="36" xfId="0" applyFont="1" applyFill="1" applyBorder="1" applyAlignment="1">
      <alignment horizontal="left" vertical="top" wrapText="1"/>
    </xf>
    <xf numFmtId="0" fontId="19" fillId="8" borderId="41" xfId="0" applyFont="1" applyFill="1" applyBorder="1" applyAlignment="1">
      <alignment horizontal="left" vertical="top" wrapText="1"/>
    </xf>
    <xf numFmtId="0" fontId="19" fillId="8" borderId="35" xfId="0" applyFont="1" applyFill="1" applyBorder="1" applyAlignment="1">
      <alignment horizontal="left" vertical="top" wrapText="1"/>
    </xf>
    <xf numFmtId="0" fontId="21" fillId="0" borderId="39" xfId="0" applyFont="1" applyFill="1" applyBorder="1" applyAlignment="1">
      <alignment horizontal="center" wrapText="1"/>
    </xf>
    <xf numFmtId="0" fontId="21" fillId="0" borderId="104" xfId="0" applyFont="1" applyFill="1" applyBorder="1" applyAlignment="1">
      <alignment horizontal="center" wrapText="1"/>
    </xf>
    <xf numFmtId="0" fontId="40" fillId="0" borderId="39" xfId="0" applyFont="1" applyFill="1" applyBorder="1" applyAlignment="1">
      <alignment horizontal="center" wrapText="1"/>
    </xf>
    <xf numFmtId="0" fontId="40" fillId="0" borderId="40" xfId="0" applyFont="1" applyFill="1" applyBorder="1" applyAlignment="1">
      <alignment horizontal="center" wrapText="1"/>
    </xf>
    <xf numFmtId="0" fontId="0" fillId="0" borderId="34" xfId="0" applyFill="1" applyBorder="1" applyAlignment="1">
      <alignment horizontal="left" wrapText="1"/>
    </xf>
    <xf numFmtId="0" fontId="0" fillId="0" borderId="46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102" xfId="0" applyFill="1" applyBorder="1" applyAlignment="1">
      <alignment horizontal="left" wrapText="1"/>
    </xf>
    <xf numFmtId="0" fontId="23" fillId="8" borderId="39" xfId="0" applyFont="1" applyFill="1" applyBorder="1" applyAlignment="1">
      <alignment horizontal="center" vertical="center" wrapText="1"/>
    </xf>
    <xf numFmtId="0" fontId="23" fillId="8" borderId="104" xfId="0" applyFont="1" applyFill="1" applyBorder="1" applyAlignment="1">
      <alignment horizontal="center" vertical="center" wrapText="1"/>
    </xf>
    <xf numFmtId="0" fontId="23" fillId="8" borderId="37" xfId="0" applyFont="1" applyFill="1" applyBorder="1" applyAlignment="1">
      <alignment horizontal="left" vertical="top" wrapText="1"/>
    </xf>
    <xf numFmtId="0" fontId="23" fillId="8" borderId="102" xfId="0" applyFont="1" applyFill="1" applyBorder="1" applyAlignment="1">
      <alignment horizontal="left" vertical="top" wrapText="1"/>
    </xf>
    <xf numFmtId="0" fontId="23" fillId="0" borderId="38" xfId="0" applyFont="1" applyFill="1" applyBorder="1" applyAlignment="1">
      <alignment horizontal="center" wrapText="1"/>
    </xf>
    <xf numFmtId="0" fontId="23" fillId="0" borderId="46" xfId="0" applyFont="1" applyFill="1" applyBorder="1" applyAlignment="1">
      <alignment horizontal="center" wrapText="1"/>
    </xf>
    <xf numFmtId="0" fontId="23" fillId="0" borderId="36" xfId="0" applyFont="1" applyFill="1" applyBorder="1" applyAlignment="1">
      <alignment horizontal="center" wrapText="1"/>
    </xf>
    <xf numFmtId="0" fontId="23" fillId="0" borderId="41" xfId="0" applyFont="1" applyFill="1" applyBorder="1" applyAlignment="1">
      <alignment horizontal="center" wrapText="1"/>
    </xf>
    <xf numFmtId="0" fontId="27" fillId="8" borderId="37" xfId="0" applyFont="1" applyFill="1" applyBorder="1" applyAlignment="1">
      <alignment horizontal="left" vertical="center" wrapText="1"/>
    </xf>
    <xf numFmtId="0" fontId="27" fillId="8" borderId="102" xfId="0" applyFont="1" applyFill="1" applyBorder="1" applyAlignment="1">
      <alignment horizontal="left" vertical="center" wrapText="1"/>
    </xf>
    <xf numFmtId="0" fontId="22" fillId="8" borderId="0" xfId="0" applyFont="1" applyFill="1" applyBorder="1" applyAlignment="1">
      <alignment horizontal="left" vertical="center" wrapText="1"/>
    </xf>
    <xf numFmtId="0" fontId="19" fillId="6" borderId="36" xfId="0" applyFont="1" applyFill="1" applyBorder="1" applyAlignment="1">
      <alignment vertical="top" wrapText="1"/>
    </xf>
    <xf numFmtId="0" fontId="19" fillId="6" borderId="35" xfId="0" applyFont="1" applyFill="1" applyBorder="1" applyAlignment="1">
      <alignment vertical="top" wrapText="1"/>
    </xf>
    <xf numFmtId="0" fontId="23" fillId="6" borderId="34" xfId="0" applyFont="1" applyFill="1" applyBorder="1" applyAlignment="1">
      <alignment horizontal="justify" vertical="center" wrapText="1"/>
    </xf>
    <xf numFmtId="0" fontId="20" fillId="6" borderId="34" xfId="0" applyFont="1" applyFill="1" applyBorder="1" applyAlignment="1">
      <alignment wrapText="1"/>
    </xf>
    <xf numFmtId="0" fontId="0" fillId="6" borderId="0" xfId="0" applyFill="1" applyBorder="1" applyAlignment="1">
      <alignment wrapText="1"/>
    </xf>
    <xf numFmtId="0" fontId="27" fillId="6" borderId="34" xfId="0" applyFont="1" applyFill="1" applyBorder="1" applyAlignment="1">
      <alignment horizontal="left" vertical="center" wrapText="1"/>
    </xf>
    <xf numFmtId="0" fontId="23" fillId="6" borderId="0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D$107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checked="Checked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firstButton="1" lockText="1" noThreeD="1"/>
</file>

<file path=xl/ctrlProps/ctrlProp19.xml><?xml version="1.0" encoding="utf-8"?>
<formControlPr xmlns="http://schemas.microsoft.com/office/spreadsheetml/2009/9/main" objectType="CheckBox" fmlaLink="$C$105" lockText="1" noThreeD="1"/>
</file>

<file path=xl/ctrlProps/ctrlProp2.xml><?xml version="1.0" encoding="utf-8"?>
<formControlPr xmlns="http://schemas.microsoft.com/office/spreadsheetml/2009/9/main" objectType="CheckBox" fmlaLink="$D$108" lockText="1" noThreeD="1"/>
</file>

<file path=xl/ctrlProps/ctrlProp20.xml><?xml version="1.0" encoding="utf-8"?>
<formControlPr xmlns="http://schemas.microsoft.com/office/spreadsheetml/2009/9/main" objectType="CheckBox" fmlaLink="$C$106" lockText="1" noThreeD="1"/>
</file>

<file path=xl/ctrlProps/ctrlProp21.xml><?xml version="1.0" encoding="utf-8"?>
<formControlPr xmlns="http://schemas.microsoft.com/office/spreadsheetml/2009/9/main" objectType="CheckBox" checked="Checked" fmlaLink="$C$107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checked="Checked" lockText="1" noThreeD="1"/>
</file>

<file path=xl/ctrlProps/ctrlProp25.xml><?xml version="1.0" encoding="utf-8"?>
<formControlPr xmlns="http://schemas.microsoft.com/office/spreadsheetml/2009/9/main" objectType="CheckBox" fmlaLink="$C$108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firstButton="1" fmlaLink="$D$208" lockText="1" noThreeD="1"/>
</file>

<file path=xl/ctrlProps/ctrlProp28.xml><?xml version="1.0" encoding="utf-8"?>
<formControlPr xmlns="http://schemas.microsoft.com/office/spreadsheetml/2009/9/main" objectType="Radio" checked="Checked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fmlaLink="$D$109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fmlaLink="$C$248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D$110" lockText="1" noThreeD="1"/>
</file>

<file path=xl/ctrlProps/ctrlProp40.xml><?xml version="1.0" encoding="utf-8"?>
<formControlPr xmlns="http://schemas.microsoft.com/office/spreadsheetml/2009/9/main" objectType="CheckBox" fmlaLink="$D$248" lockText="1" noThreeD="1"/>
</file>

<file path=xl/ctrlProps/ctrlProp41.xml><?xml version="1.0" encoding="utf-8"?>
<formControlPr xmlns="http://schemas.microsoft.com/office/spreadsheetml/2009/9/main" objectType="Drop" dropStyle="combo" dx="20" fmlaLink="$D$191" fmlaRange="'Hoja 1'!$E$2:$E$38" noThreeD="1" sel="37" val="29"/>
</file>

<file path=xl/ctrlProps/ctrlProp42.xml><?xml version="1.0" encoding="utf-8"?>
<formControlPr xmlns="http://schemas.microsoft.com/office/spreadsheetml/2009/9/main" objectType="Drop" dropStyle="combo" dx="20" fmlaLink="$G$191" fmlaRange="'Hoja 1'!$H$2:$H$6" noThreeD="1" sel="5" val="0"/>
</file>

<file path=xl/ctrlProps/ctrlProp43.xml><?xml version="1.0" encoding="utf-8"?>
<formControlPr xmlns="http://schemas.microsoft.com/office/spreadsheetml/2009/9/main" objectType="Drop" dropStyle="combo" dx="20" fmlaLink="$E$191" fmlaRange="'Hoja 1'!$E$2:$E$38" noThreeD="1" sel="37" val="29"/>
</file>

<file path=xl/ctrlProps/ctrlProp44.xml><?xml version="1.0" encoding="utf-8"?>
<formControlPr xmlns="http://schemas.microsoft.com/office/spreadsheetml/2009/9/main" objectType="Drop" dropStyle="combo" dx="20" fmlaLink="$J$203" fmlaRange="'Hoja 1'!$K$2:$K$14" noThreeD="1" sel="13" val="5"/>
</file>

<file path=xl/ctrlProps/ctrlProp45.xml><?xml version="1.0" encoding="utf-8"?>
<formControlPr xmlns="http://schemas.microsoft.com/office/spreadsheetml/2009/9/main" objectType="Drop" dropStyle="combo" dx="20" fmlaLink="$H$190" fmlaRange="'Hoja 1'!$E$2:$E$38" noThreeD="1" sel="37" val="29"/>
</file>

<file path=xl/ctrlProps/ctrlProp46.xml><?xml version="1.0" encoding="utf-8"?>
<formControlPr xmlns="http://schemas.microsoft.com/office/spreadsheetml/2009/9/main" objectType="Drop" dropStyle="combo" dx="20" fmlaLink="$D$205" fmlaRange="'Hoja 1'!$N$2:$N$33" noThreeD="1" sel="32" val="24"/>
</file>

<file path=xl/ctrlProps/ctrlProp47.xml><?xml version="1.0" encoding="utf-8"?>
<formControlPr xmlns="http://schemas.microsoft.com/office/spreadsheetml/2009/9/main" objectType="Drop" dropStyle="combo" dx="20" fmlaLink="$J$189" fmlaRange="'Hoja 1'!$K$2:$K$14" noThreeD="1" sel="13" val="5"/>
</file>

<file path=xl/ctrlProps/ctrlProp48.xml><?xml version="1.0" encoding="utf-8"?>
<formControlPr xmlns="http://schemas.microsoft.com/office/spreadsheetml/2009/9/main" objectType="Drop" dropStyle="combo" dx="20" fmlaLink="$M$190" fmlaRange="'Hoja 1'!$E$2:$E$38" noThreeD="1" sel="37" val="29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fmlaLink="$D$111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Radio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fmlaLink="$D$112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checked="Checked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fmlaLink="$D$113" lockText="1" noThreeD="1"/>
</file>

<file path=xl/ctrlProps/ctrlProp8.xml><?xml version="1.0" encoding="utf-8"?>
<formControlPr xmlns="http://schemas.microsoft.com/office/spreadsheetml/2009/9/main" objectType="Radio" firstButton="1" fmlaLink="$F$94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</xdr:colOff>
      <xdr:row>0</xdr:row>
      <xdr:rowOff>15240</xdr:rowOff>
    </xdr:from>
    <xdr:to>
      <xdr:col>7</xdr:col>
      <xdr:colOff>1028700</xdr:colOff>
      <xdr:row>46</xdr:row>
      <xdr:rowOff>152400</xdr:rowOff>
    </xdr:to>
    <xdr:grpSp>
      <xdr:nvGrpSpPr>
        <xdr:cNvPr id="69624" name="9 Grupo"/>
        <xdr:cNvGrpSpPr>
          <a:grpSpLocks/>
        </xdr:cNvGrpSpPr>
      </xdr:nvGrpSpPr>
      <xdr:grpSpPr bwMode="auto">
        <a:xfrm>
          <a:off x="120127" y="15240"/>
          <a:ext cx="6892514" cy="8900160"/>
          <a:chOff x="0" y="-32"/>
          <a:chExt cx="6858000" cy="8916041"/>
        </a:xfrm>
      </xdr:grpSpPr>
      <xdr:pic>
        <xdr:nvPicPr>
          <xdr:cNvPr id="69626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0" y="-32"/>
            <a:ext cx="6858000" cy="891387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13" name="7 CuadroTexto"/>
          <xdr:cNvSpPr txBox="1"/>
        </xdr:nvSpPr>
        <xdr:spPr>
          <a:xfrm>
            <a:off x="0" y="3186539"/>
            <a:ext cx="6858000" cy="85028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2400" b="1"/>
              <a:t>Formato para la Presentación de Propuestas de Información </a:t>
            </a:r>
            <a:r>
              <a:rPr lang="es-MX" sz="2400" b="1">
                <a:solidFill>
                  <a:schemeClr val="tx1"/>
                </a:solidFill>
              </a:rPr>
              <a:t>Geográfica </a:t>
            </a:r>
            <a:r>
              <a:rPr lang="es-MX" sz="2400" b="1"/>
              <a:t>de Interés Nacional</a:t>
            </a:r>
          </a:p>
        </xdr:txBody>
      </xdr:sp>
      <xdr:sp macro="" textlink="">
        <xdr:nvSpPr>
          <xdr:cNvPr id="14" name="8 CuadroTexto"/>
          <xdr:cNvSpPr txBox="1"/>
        </xdr:nvSpPr>
        <xdr:spPr>
          <a:xfrm>
            <a:off x="4325132" y="8629933"/>
            <a:ext cx="2221814" cy="28607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/>
            <a:r>
              <a:rPr lang="es-MX" sz="1200" b="1"/>
              <a:t>Octubre</a:t>
            </a:r>
            <a:r>
              <a:rPr lang="es-MX" sz="1200" b="1" baseline="0"/>
              <a:t> de 2013</a:t>
            </a:r>
            <a:endParaRPr lang="es-MX" sz="1200" b="1"/>
          </a:p>
        </xdr:txBody>
      </xdr:sp>
    </xdr:grpSp>
    <xdr:clientData/>
  </xdr:twoCellAnchor>
  <xdr:twoCellAnchor editAs="absolute">
    <xdr:from>
      <xdr:col>0</xdr:col>
      <xdr:colOff>1</xdr:colOff>
      <xdr:row>0</xdr:row>
      <xdr:rowOff>0</xdr:rowOff>
    </xdr:from>
    <xdr:to>
      <xdr:col>8</xdr:col>
      <xdr:colOff>28574</xdr:colOff>
      <xdr:row>3</xdr:row>
      <xdr:rowOff>87675</xdr:rowOff>
    </xdr:to>
    <xdr:sp macro="" textlink="">
      <xdr:nvSpPr>
        <xdr:cNvPr id="6" name="nota"/>
        <xdr:cNvSpPr/>
      </xdr:nvSpPr>
      <xdr:spPr>
        <a:xfrm>
          <a:off x="1" y="0"/>
          <a:ext cx="7105648" cy="666750"/>
        </a:xfrm>
        <a:prstGeom prst="rect">
          <a:avLst/>
        </a:prstGeom>
        <a:solidFill>
          <a:srgbClr val="FFFFFF"/>
        </a:solidFill>
        <a:ln w="47625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s-MX" sz="1100">
              <a:solidFill>
                <a:srgbClr val="FF0000"/>
              </a:solidFill>
            </a:rPr>
            <a:t>   </a:t>
          </a:r>
          <a:r>
            <a:rPr lang="es-MX" sz="1100" b="1">
              <a:solidFill>
                <a:schemeClr val="accent2"/>
              </a:solidFill>
            </a:rPr>
            <a:t>Advertencia: </a:t>
          </a:r>
          <a:r>
            <a:rPr lang="es-MX" sz="1100">
              <a:solidFill>
                <a:srgbClr val="FF0000"/>
              </a:solidFill>
            </a:rPr>
            <a:t>	</a:t>
          </a:r>
          <a:r>
            <a:rPr lang="es-MX" sz="1100">
              <a:solidFill>
                <a:srgbClr val="0000FF"/>
              </a:solidFill>
            </a:rPr>
            <a:t>Para</a:t>
          </a:r>
          <a:r>
            <a:rPr lang="es-MX" sz="1100" baseline="0">
              <a:solidFill>
                <a:srgbClr val="0000FF"/>
              </a:solidFill>
            </a:rPr>
            <a:t> ejecutar correctamente esté formato ,  es necesario   </a:t>
          </a:r>
          <a:r>
            <a:rPr lang="es-MX" sz="1100" b="1" i="1" baseline="0">
              <a:solidFill>
                <a:schemeClr val="accent2"/>
              </a:solidFill>
            </a:rPr>
            <a:t>habilitar las macros</a:t>
          </a:r>
          <a:r>
            <a:rPr lang="es-MX" sz="1100" baseline="0">
              <a:solidFill>
                <a:srgbClr val="0000FF"/>
              </a:solidFill>
            </a:rPr>
            <a:t>  </a:t>
          </a:r>
          <a:r>
            <a:rPr lang="es-MX" sz="1100" baseline="0">
              <a:solidFill>
                <a:srgbClr val="0000FF"/>
              </a:solidFill>
              <a:latin typeface="+mn-lt"/>
              <a:ea typeface="+mn-ea"/>
              <a:cs typeface="+mn-cs"/>
            </a:rPr>
            <a:t>en el botón  </a:t>
          </a:r>
          <a:r>
            <a:rPr lang="es-MX" sz="1100" b="1" i="1" baseline="0">
              <a:solidFill>
                <a:srgbClr val="C00000"/>
              </a:solidFill>
              <a:latin typeface="+mn-lt"/>
              <a:ea typeface="+mn-ea"/>
              <a:cs typeface="+mn-cs"/>
            </a:rPr>
            <a:t>Opciones...  </a:t>
          </a:r>
          <a:r>
            <a:rPr lang="es-MX" sz="1100" baseline="0">
              <a:solidFill>
                <a:srgbClr val="0000FF"/>
              </a:solidFill>
            </a:rPr>
            <a:t/>
          </a:r>
          <a:br>
            <a:rPr lang="es-MX" sz="1100" baseline="0">
              <a:solidFill>
                <a:srgbClr val="0000FF"/>
              </a:solidFill>
            </a:rPr>
          </a:br>
          <a:r>
            <a:rPr lang="es-MX" sz="1100" baseline="0">
              <a:solidFill>
                <a:srgbClr val="0000FF"/>
              </a:solidFill>
            </a:rPr>
            <a:t>	ubicado en la parte superior de la ventana de </a:t>
          </a:r>
          <a:r>
            <a:rPr lang="es-MX" sz="1100" i="1" baseline="0">
              <a:solidFill>
                <a:srgbClr val="0000FF"/>
              </a:solidFill>
            </a:rPr>
            <a:t>Microsoft</a:t>
          </a:r>
          <a:r>
            <a:rPr lang="es-MX" sz="1100" baseline="0">
              <a:solidFill>
                <a:srgbClr val="0000FF"/>
              </a:solidFill>
            </a:rPr>
            <a:t> </a:t>
          </a:r>
          <a:r>
            <a:rPr lang="es-MX" sz="1100" i="1" baseline="0">
              <a:solidFill>
                <a:srgbClr val="0000FF"/>
              </a:solidFill>
            </a:rPr>
            <a:t>Excel</a:t>
          </a:r>
          <a:r>
            <a:rPr lang="es-MX" sz="1100" baseline="0">
              <a:solidFill>
                <a:srgbClr val="0000FF"/>
              </a:solidFill>
            </a:rPr>
            <a:t>,  y posteriormente seleccionar la opción   </a:t>
          </a:r>
        </a:p>
        <a:p>
          <a:pPr algn="l"/>
          <a:r>
            <a:rPr lang="es-MX" sz="1100" b="1" i="1" u="none" baseline="0">
              <a:solidFill>
                <a:srgbClr val="0000FF"/>
              </a:solidFill>
            </a:rPr>
            <a:t>                            </a:t>
          </a:r>
          <a:r>
            <a:rPr lang="es-MX" sz="1100" b="1" i="1" u="sng" baseline="0">
              <a:solidFill>
                <a:srgbClr val="0000FF"/>
              </a:solidFill>
            </a:rPr>
            <a:t> </a:t>
          </a:r>
          <a:r>
            <a:rPr lang="es-MX" sz="1100" b="1" i="1" u="sng" baseline="0">
              <a:solidFill>
                <a:schemeClr val="accent2"/>
              </a:solidFill>
            </a:rPr>
            <a:t>H</a:t>
          </a:r>
          <a:r>
            <a:rPr lang="es-MX" sz="1100" b="1" i="1" baseline="0">
              <a:solidFill>
                <a:schemeClr val="accent2"/>
              </a:solidFill>
            </a:rPr>
            <a:t>abilitar este contenido  </a:t>
          </a:r>
          <a:r>
            <a:rPr lang="es-MX" sz="1100" b="0" i="0" baseline="0">
              <a:solidFill>
                <a:srgbClr val="0000FF"/>
              </a:solidFill>
            </a:rPr>
            <a:t>dentro de la ventana </a:t>
          </a:r>
          <a:r>
            <a:rPr lang="es-MX" sz="1100" b="1" i="1" baseline="0">
              <a:solidFill>
                <a:srgbClr val="0000FF"/>
              </a:solidFill>
            </a:rPr>
            <a:t>Alerta de Seguridad - Macro</a:t>
          </a:r>
          <a:endParaRPr lang="es-MX" sz="1100" b="1" i="1">
            <a:solidFill>
              <a:srgbClr val="0000FF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152400</xdr:rowOff>
    </xdr:from>
    <xdr:to>
      <xdr:col>2</xdr:col>
      <xdr:colOff>487680</xdr:colOff>
      <xdr:row>3</xdr:row>
      <xdr:rowOff>403860</xdr:rowOff>
    </xdr:to>
    <xdr:pic>
      <xdr:nvPicPr>
        <xdr:cNvPr id="67005" name="Picture 15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4860" y="533400"/>
          <a:ext cx="1341120" cy="441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1</xdr:row>
      <xdr:rowOff>60960</xdr:rowOff>
    </xdr:from>
    <xdr:to>
      <xdr:col>3</xdr:col>
      <xdr:colOff>60960</xdr:colOff>
      <xdr:row>3</xdr:row>
      <xdr:rowOff>22860</xdr:rowOff>
    </xdr:to>
    <xdr:pic>
      <xdr:nvPicPr>
        <xdr:cNvPr id="57860" name="Picture 15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9140" y="243840"/>
          <a:ext cx="1333500" cy="441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28</xdr:row>
          <xdr:rowOff>295275</xdr:rowOff>
        </xdr:from>
        <xdr:to>
          <xdr:col>9</xdr:col>
          <xdr:colOff>504825</xdr:colOff>
          <xdr:row>30</xdr:row>
          <xdr:rowOff>38100</xdr:rowOff>
        </xdr:to>
        <xdr:sp macro="" textlink="">
          <xdr:nvSpPr>
            <xdr:cNvPr id="57345" name="Check Box 1" hidden="1">
              <a:extLst>
                <a:ext uri="{63B3BB69-23CF-44E3-9099-C40C66FF867C}">
                  <a14:compatExt spid="_x0000_s57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29</xdr:row>
          <xdr:rowOff>295275</xdr:rowOff>
        </xdr:from>
        <xdr:to>
          <xdr:col>9</xdr:col>
          <xdr:colOff>504825</xdr:colOff>
          <xdr:row>31</xdr:row>
          <xdr:rowOff>38100</xdr:rowOff>
        </xdr:to>
        <xdr:sp macro="" textlink="">
          <xdr:nvSpPr>
            <xdr:cNvPr id="57346" name="Check Box 2" hidden="1">
              <a:extLst>
                <a:ext uri="{63B3BB69-23CF-44E3-9099-C40C66FF867C}">
                  <a14:compatExt spid="_x0000_s57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30</xdr:row>
          <xdr:rowOff>285750</xdr:rowOff>
        </xdr:from>
        <xdr:to>
          <xdr:col>9</xdr:col>
          <xdr:colOff>504825</xdr:colOff>
          <xdr:row>32</xdr:row>
          <xdr:rowOff>38100</xdr:rowOff>
        </xdr:to>
        <xdr:sp macro="" textlink="">
          <xdr:nvSpPr>
            <xdr:cNvPr id="57347" name="Check Box 3" hidden="1">
              <a:extLst>
                <a:ext uri="{63B3BB69-23CF-44E3-9099-C40C66FF867C}">
                  <a14:compatExt spid="_x0000_s57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31</xdr:row>
          <xdr:rowOff>295275</xdr:rowOff>
        </xdr:from>
        <xdr:to>
          <xdr:col>9</xdr:col>
          <xdr:colOff>504825</xdr:colOff>
          <xdr:row>33</xdr:row>
          <xdr:rowOff>9525</xdr:rowOff>
        </xdr:to>
        <xdr:sp macro="" textlink="">
          <xdr:nvSpPr>
            <xdr:cNvPr id="57348" name="Check Box 4" hidden="1">
              <a:extLst>
                <a:ext uri="{63B3BB69-23CF-44E3-9099-C40C66FF867C}">
                  <a14:compatExt spid="_x0000_s57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32</xdr:row>
          <xdr:rowOff>285750</xdr:rowOff>
        </xdr:from>
        <xdr:to>
          <xdr:col>9</xdr:col>
          <xdr:colOff>504825</xdr:colOff>
          <xdr:row>34</xdr:row>
          <xdr:rowOff>38100</xdr:rowOff>
        </xdr:to>
        <xdr:sp macro="" textlink="">
          <xdr:nvSpPr>
            <xdr:cNvPr id="57349" name="Check Box 5" hidden="1">
              <a:extLst>
                <a:ext uri="{63B3BB69-23CF-44E3-9099-C40C66FF867C}">
                  <a14:compatExt spid="_x0000_s57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33</xdr:row>
          <xdr:rowOff>285750</xdr:rowOff>
        </xdr:from>
        <xdr:to>
          <xdr:col>9</xdr:col>
          <xdr:colOff>504825</xdr:colOff>
          <xdr:row>35</xdr:row>
          <xdr:rowOff>38100</xdr:rowOff>
        </xdr:to>
        <xdr:sp macro="" textlink="">
          <xdr:nvSpPr>
            <xdr:cNvPr id="57350" name="Check Box 6" hidden="1">
              <a:extLst>
                <a:ext uri="{63B3BB69-23CF-44E3-9099-C40C66FF867C}">
                  <a14:compatExt spid="_x0000_s57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34</xdr:row>
          <xdr:rowOff>295275</xdr:rowOff>
        </xdr:from>
        <xdr:to>
          <xdr:col>9</xdr:col>
          <xdr:colOff>504825</xdr:colOff>
          <xdr:row>36</xdr:row>
          <xdr:rowOff>9525</xdr:rowOff>
        </xdr:to>
        <xdr:sp macro="" textlink="">
          <xdr:nvSpPr>
            <xdr:cNvPr id="57351" name="Check Box 7" hidden="1">
              <a:extLst>
                <a:ext uri="{63B3BB69-23CF-44E3-9099-C40C66FF867C}">
                  <a14:compatExt spid="_x0000_s57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2</xdr:row>
      <xdr:rowOff>60960</xdr:rowOff>
    </xdr:from>
    <xdr:to>
      <xdr:col>2</xdr:col>
      <xdr:colOff>541020</xdr:colOff>
      <xdr:row>4</xdr:row>
      <xdr:rowOff>22860</xdr:rowOff>
    </xdr:to>
    <xdr:pic>
      <xdr:nvPicPr>
        <xdr:cNvPr id="58837" name="Picture 15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9140" y="243840"/>
          <a:ext cx="1348740" cy="441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18</xdr:row>
          <xdr:rowOff>142875</xdr:rowOff>
        </xdr:from>
        <xdr:to>
          <xdr:col>2</xdr:col>
          <xdr:colOff>571500</xdr:colOff>
          <xdr:row>19</xdr:row>
          <xdr:rowOff>228600</xdr:rowOff>
        </xdr:to>
        <xdr:sp macro="" textlink="">
          <xdr:nvSpPr>
            <xdr:cNvPr id="58371" name="Option Button 3" hidden="1">
              <a:extLst>
                <a:ext uri="{63B3BB69-23CF-44E3-9099-C40C66FF867C}">
                  <a14:compatExt spid="_x0000_s58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48</xdr:row>
          <xdr:rowOff>200025</xdr:rowOff>
        </xdr:from>
        <xdr:to>
          <xdr:col>2</xdr:col>
          <xdr:colOff>485775</xdr:colOff>
          <xdr:row>49</xdr:row>
          <xdr:rowOff>0</xdr:rowOff>
        </xdr:to>
        <xdr:sp macro="" textlink="">
          <xdr:nvSpPr>
            <xdr:cNvPr id="58373" name="Option Button 5" hidden="1">
              <a:extLst>
                <a:ext uri="{63B3BB69-23CF-44E3-9099-C40C66FF867C}">
                  <a14:compatExt spid="_x0000_s58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48</xdr:row>
          <xdr:rowOff>152400</xdr:rowOff>
        </xdr:from>
        <xdr:to>
          <xdr:col>1</xdr:col>
          <xdr:colOff>676275</xdr:colOff>
          <xdr:row>49</xdr:row>
          <xdr:rowOff>38100</xdr:rowOff>
        </xdr:to>
        <xdr:sp macro="" textlink="">
          <xdr:nvSpPr>
            <xdr:cNvPr id="58374" name="Option Button 6" hidden="1">
              <a:extLst>
                <a:ext uri="{63B3BB69-23CF-44E3-9099-C40C66FF867C}">
                  <a14:compatExt spid="_x0000_s58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Sí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34</xdr:row>
          <xdr:rowOff>200025</xdr:rowOff>
        </xdr:from>
        <xdr:to>
          <xdr:col>2</xdr:col>
          <xdr:colOff>485775</xdr:colOff>
          <xdr:row>35</xdr:row>
          <xdr:rowOff>238125</xdr:rowOff>
        </xdr:to>
        <xdr:sp macro="" textlink="">
          <xdr:nvSpPr>
            <xdr:cNvPr id="58377" name="Option Button 9" hidden="1">
              <a:extLst>
                <a:ext uri="{63B3BB69-23CF-44E3-9099-C40C66FF867C}">
                  <a14:compatExt spid="_x0000_s58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34</xdr:row>
          <xdr:rowOff>152400</xdr:rowOff>
        </xdr:from>
        <xdr:to>
          <xdr:col>1</xdr:col>
          <xdr:colOff>676275</xdr:colOff>
          <xdr:row>35</xdr:row>
          <xdr:rowOff>285750</xdr:rowOff>
        </xdr:to>
        <xdr:sp macro="" textlink="">
          <xdr:nvSpPr>
            <xdr:cNvPr id="58378" name="Option Button 10" hidden="1">
              <a:extLst>
                <a:ext uri="{63B3BB69-23CF-44E3-9099-C40C66FF867C}">
                  <a14:compatExt spid="_x0000_s58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Sí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27</xdr:row>
          <xdr:rowOff>171450</xdr:rowOff>
        </xdr:from>
        <xdr:to>
          <xdr:col>1</xdr:col>
          <xdr:colOff>885825</xdr:colOff>
          <xdr:row>28</xdr:row>
          <xdr:rowOff>219075</xdr:rowOff>
        </xdr:to>
        <xdr:sp macro="" textlink="">
          <xdr:nvSpPr>
            <xdr:cNvPr id="58380" name="Option Button 12" hidden="1">
              <a:extLst>
                <a:ext uri="{63B3BB69-23CF-44E3-9099-C40C66FF867C}">
                  <a14:compatExt spid="_x0000_s58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Sí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27</xdr:row>
          <xdr:rowOff>152400</xdr:rowOff>
        </xdr:from>
        <xdr:to>
          <xdr:col>2</xdr:col>
          <xdr:colOff>590550</xdr:colOff>
          <xdr:row>28</xdr:row>
          <xdr:rowOff>238125</xdr:rowOff>
        </xdr:to>
        <xdr:sp macro="" textlink="">
          <xdr:nvSpPr>
            <xdr:cNvPr id="58381" name="Option Button 13" hidden="1">
              <a:extLst>
                <a:ext uri="{63B3BB69-23CF-44E3-9099-C40C66FF867C}">
                  <a14:compatExt spid="_x0000_s58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66</xdr:row>
          <xdr:rowOff>180975</xdr:rowOff>
        </xdr:from>
        <xdr:to>
          <xdr:col>2</xdr:col>
          <xdr:colOff>485775</xdr:colOff>
          <xdr:row>67</xdr:row>
          <xdr:rowOff>342900</xdr:rowOff>
        </xdr:to>
        <xdr:sp macro="" textlink="">
          <xdr:nvSpPr>
            <xdr:cNvPr id="58384" name="Option Button 16" hidden="1">
              <a:extLst>
                <a:ext uri="{63B3BB69-23CF-44E3-9099-C40C66FF867C}">
                  <a14:compatExt spid="_x0000_s58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66</xdr:row>
          <xdr:rowOff>152400</xdr:rowOff>
        </xdr:from>
        <xdr:to>
          <xdr:col>1</xdr:col>
          <xdr:colOff>676275</xdr:colOff>
          <xdr:row>68</xdr:row>
          <xdr:rowOff>0</xdr:rowOff>
        </xdr:to>
        <xdr:sp macro="" textlink="">
          <xdr:nvSpPr>
            <xdr:cNvPr id="58385" name="Option Button 17" hidden="1">
              <a:extLst>
                <a:ext uri="{63B3BB69-23CF-44E3-9099-C40C66FF867C}">
                  <a14:compatExt spid="_x0000_s58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Sí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18</xdr:row>
          <xdr:rowOff>142875</xdr:rowOff>
        </xdr:from>
        <xdr:to>
          <xdr:col>1</xdr:col>
          <xdr:colOff>876300</xdr:colOff>
          <xdr:row>19</xdr:row>
          <xdr:rowOff>190500</xdr:rowOff>
        </xdr:to>
        <xdr:sp macro="" textlink="">
          <xdr:nvSpPr>
            <xdr:cNvPr id="58370" name="Option Button 2" hidden="1">
              <a:extLst>
                <a:ext uri="{63B3BB69-23CF-44E3-9099-C40C66FF867C}">
                  <a14:compatExt spid="_x0000_s58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Sí</a:t>
              </a:r>
            </a:p>
          </xdr:txBody>
        </xdr:sp>
        <xdr:clientData fLocksWithSheet="0"/>
      </xdr:twoCellAnchor>
    </mc:Choice>
    <mc:Fallback/>
  </mc:AlternateContent>
  <xdr:twoCellAnchor>
    <xdr:from>
      <xdr:col>1</xdr:col>
      <xdr:colOff>209550</xdr:colOff>
      <xdr:row>16</xdr:row>
      <xdr:rowOff>66675</xdr:rowOff>
    </xdr:from>
    <xdr:to>
      <xdr:col>1</xdr:col>
      <xdr:colOff>447675</xdr:colOff>
      <xdr:row>19</xdr:row>
      <xdr:rowOff>180975</xdr:rowOff>
    </xdr:to>
    <xdr:sp macro="" textlink="">
      <xdr:nvSpPr>
        <xdr:cNvPr id="2" name="CuadroTexto 1"/>
        <xdr:cNvSpPr txBox="1"/>
      </xdr:nvSpPr>
      <xdr:spPr>
        <a:xfrm>
          <a:off x="923925" y="4591050"/>
          <a:ext cx="2381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4500"/>
            <a:t>.</a:t>
          </a:r>
        </a:p>
      </xdr:txBody>
    </xdr:sp>
    <xdr:clientData/>
  </xdr:twoCellAnchor>
  <xdr:twoCellAnchor>
    <xdr:from>
      <xdr:col>1</xdr:col>
      <xdr:colOff>219075</xdr:colOff>
      <xdr:row>33</xdr:row>
      <xdr:rowOff>238125</xdr:rowOff>
    </xdr:from>
    <xdr:to>
      <xdr:col>1</xdr:col>
      <xdr:colOff>457200</xdr:colOff>
      <xdr:row>35</xdr:row>
      <xdr:rowOff>180975</xdr:rowOff>
    </xdr:to>
    <xdr:sp macro="" textlink="">
      <xdr:nvSpPr>
        <xdr:cNvPr id="14" name="CuadroTexto 13"/>
        <xdr:cNvSpPr txBox="1"/>
      </xdr:nvSpPr>
      <xdr:spPr>
        <a:xfrm>
          <a:off x="933450" y="8591550"/>
          <a:ext cx="2381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4500"/>
            <a:t>.</a:t>
          </a:r>
        </a:p>
      </xdr:txBody>
    </xdr:sp>
    <xdr:clientData/>
  </xdr:twoCellAnchor>
  <xdr:twoCellAnchor>
    <xdr:from>
      <xdr:col>1</xdr:col>
      <xdr:colOff>742950</xdr:colOff>
      <xdr:row>47</xdr:row>
      <xdr:rowOff>247650</xdr:rowOff>
    </xdr:from>
    <xdr:to>
      <xdr:col>2</xdr:col>
      <xdr:colOff>190500</xdr:colOff>
      <xdr:row>48</xdr:row>
      <xdr:rowOff>447675</xdr:rowOff>
    </xdr:to>
    <xdr:sp macro="" textlink="">
      <xdr:nvSpPr>
        <xdr:cNvPr id="15" name="CuadroTexto 14"/>
        <xdr:cNvSpPr txBox="1"/>
      </xdr:nvSpPr>
      <xdr:spPr>
        <a:xfrm>
          <a:off x="1457325" y="13087350"/>
          <a:ext cx="2381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4500"/>
            <a:t>.</a:t>
          </a:r>
        </a:p>
      </xdr:txBody>
    </xdr:sp>
    <xdr:clientData/>
  </xdr:twoCellAnchor>
  <xdr:twoCellAnchor>
    <xdr:from>
      <xdr:col>1</xdr:col>
      <xdr:colOff>733425</xdr:colOff>
      <xdr:row>65</xdr:row>
      <xdr:rowOff>295275</xdr:rowOff>
    </xdr:from>
    <xdr:to>
      <xdr:col>2</xdr:col>
      <xdr:colOff>180975</xdr:colOff>
      <xdr:row>67</xdr:row>
      <xdr:rowOff>238125</xdr:rowOff>
    </xdr:to>
    <xdr:sp macro="" textlink="">
      <xdr:nvSpPr>
        <xdr:cNvPr id="16" name="CuadroTexto 15"/>
        <xdr:cNvSpPr txBox="1"/>
      </xdr:nvSpPr>
      <xdr:spPr>
        <a:xfrm>
          <a:off x="1447800" y="19116675"/>
          <a:ext cx="2381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4500"/>
            <a:t>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2</xdr:row>
      <xdr:rowOff>60960</xdr:rowOff>
    </xdr:from>
    <xdr:to>
      <xdr:col>4</xdr:col>
      <xdr:colOff>342900</xdr:colOff>
      <xdr:row>4</xdr:row>
      <xdr:rowOff>22860</xdr:rowOff>
    </xdr:to>
    <xdr:pic>
      <xdr:nvPicPr>
        <xdr:cNvPr id="59896" name="Picture 15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9140" y="251460"/>
          <a:ext cx="1348740" cy="441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33</xdr:row>
          <xdr:rowOff>85725</xdr:rowOff>
        </xdr:from>
        <xdr:to>
          <xdr:col>4</xdr:col>
          <xdr:colOff>723900</xdr:colOff>
          <xdr:row>35</xdr:row>
          <xdr:rowOff>133350</xdr:rowOff>
        </xdr:to>
        <xdr:sp macro="" textlink="">
          <xdr:nvSpPr>
            <xdr:cNvPr id="59394" name="Option Button 2" hidden="1">
              <a:extLst>
                <a:ext uri="{63B3BB69-23CF-44E3-9099-C40C66FF867C}">
                  <a14:compatExt spid="_x0000_s59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619125</xdr:colOff>
          <xdr:row>14</xdr:row>
          <xdr:rowOff>0</xdr:rowOff>
        </xdr:from>
        <xdr:to>
          <xdr:col>5</xdr:col>
          <xdr:colOff>28575</xdr:colOff>
          <xdr:row>15</xdr:row>
          <xdr:rowOff>0</xdr:rowOff>
        </xdr:to>
        <xdr:sp macro="" textlink="">
          <xdr:nvSpPr>
            <xdr:cNvPr id="59395" name="check_4_1_1" hidden="1">
              <a:extLst>
                <a:ext uri="{63B3BB69-23CF-44E3-9099-C40C66FF867C}">
                  <a14:compatExt spid="_x0000_s59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619125</xdr:colOff>
          <xdr:row>16</xdr:row>
          <xdr:rowOff>0</xdr:rowOff>
        </xdr:from>
        <xdr:to>
          <xdr:col>5</xdr:col>
          <xdr:colOff>28575</xdr:colOff>
          <xdr:row>17</xdr:row>
          <xdr:rowOff>0</xdr:rowOff>
        </xdr:to>
        <xdr:sp macro="" textlink="">
          <xdr:nvSpPr>
            <xdr:cNvPr id="59396" name="check_4_1_2" hidden="1">
              <a:extLst>
                <a:ext uri="{63B3BB69-23CF-44E3-9099-C40C66FF867C}">
                  <a14:compatExt spid="_x0000_s59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619125</xdr:colOff>
          <xdr:row>18</xdr:row>
          <xdr:rowOff>0</xdr:rowOff>
        </xdr:from>
        <xdr:to>
          <xdr:col>5</xdr:col>
          <xdr:colOff>28575</xdr:colOff>
          <xdr:row>19</xdr:row>
          <xdr:rowOff>0</xdr:rowOff>
        </xdr:to>
        <xdr:sp macro="" textlink="">
          <xdr:nvSpPr>
            <xdr:cNvPr id="59397" name="check_4_1_3" hidden="1">
              <a:extLst>
                <a:ext uri="{63B3BB69-23CF-44E3-9099-C40C66FF867C}">
                  <a14:compatExt spid="_x0000_s59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619125</xdr:colOff>
          <xdr:row>20</xdr:row>
          <xdr:rowOff>0</xdr:rowOff>
        </xdr:from>
        <xdr:to>
          <xdr:col>5</xdr:col>
          <xdr:colOff>28575</xdr:colOff>
          <xdr:row>21</xdr:row>
          <xdr:rowOff>9525</xdr:rowOff>
        </xdr:to>
        <xdr:sp macro="" textlink="">
          <xdr:nvSpPr>
            <xdr:cNvPr id="59398" name="Check Box 6" hidden="1">
              <a:extLst>
                <a:ext uri="{63B3BB69-23CF-44E3-9099-C40C66FF867C}">
                  <a14:compatExt spid="_x0000_s59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45</xdr:row>
          <xdr:rowOff>171450</xdr:rowOff>
        </xdr:from>
        <xdr:to>
          <xdr:col>2</xdr:col>
          <xdr:colOff>581025</xdr:colOff>
          <xdr:row>47</xdr:row>
          <xdr:rowOff>0</xdr:rowOff>
        </xdr:to>
        <xdr:sp macro="" textlink="">
          <xdr:nvSpPr>
            <xdr:cNvPr id="59399" name="Option Button 7" hidden="1">
              <a:extLst>
                <a:ext uri="{63B3BB69-23CF-44E3-9099-C40C66FF867C}">
                  <a14:compatExt spid="_x0000_s59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Sí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45</xdr:row>
          <xdr:rowOff>133350</xdr:rowOff>
        </xdr:from>
        <xdr:to>
          <xdr:col>4</xdr:col>
          <xdr:colOff>361950</xdr:colOff>
          <xdr:row>47</xdr:row>
          <xdr:rowOff>9525</xdr:rowOff>
        </xdr:to>
        <xdr:sp macro="" textlink="">
          <xdr:nvSpPr>
            <xdr:cNvPr id="59400" name="Option Button 8" hidden="1">
              <a:extLst>
                <a:ext uri="{63B3BB69-23CF-44E3-9099-C40C66FF867C}">
                  <a14:compatExt spid="_x0000_s59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619125</xdr:colOff>
          <xdr:row>20</xdr:row>
          <xdr:rowOff>9525</xdr:rowOff>
        </xdr:from>
        <xdr:to>
          <xdr:col>5</xdr:col>
          <xdr:colOff>28575</xdr:colOff>
          <xdr:row>21</xdr:row>
          <xdr:rowOff>9525</xdr:rowOff>
        </xdr:to>
        <xdr:sp macro="" textlink="">
          <xdr:nvSpPr>
            <xdr:cNvPr id="59447" name="check_4_1_4" hidden="1">
              <a:extLst>
                <a:ext uri="{63B3BB69-23CF-44E3-9099-C40C66FF867C}">
                  <a14:compatExt spid="_x0000_s59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33</xdr:row>
          <xdr:rowOff>85725</xdr:rowOff>
        </xdr:from>
        <xdr:to>
          <xdr:col>3</xdr:col>
          <xdr:colOff>28575</xdr:colOff>
          <xdr:row>35</xdr:row>
          <xdr:rowOff>133350</xdr:rowOff>
        </xdr:to>
        <xdr:sp macro="" textlink="">
          <xdr:nvSpPr>
            <xdr:cNvPr id="59449" name="Option Button 57" hidden="1">
              <a:extLst>
                <a:ext uri="{63B3BB69-23CF-44E3-9099-C40C66FF867C}">
                  <a14:compatExt spid="_x0000_s59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 fLocksWithSheet="0"/>
      </xdr:twoCellAnchor>
    </mc:Choice>
    <mc:Fallback/>
  </mc:AlternateContent>
  <xdr:twoCellAnchor>
    <xdr:from>
      <xdr:col>2</xdr:col>
      <xdr:colOff>95250</xdr:colOff>
      <xdr:row>31</xdr:row>
      <xdr:rowOff>104775</xdr:rowOff>
    </xdr:from>
    <xdr:to>
      <xdr:col>2</xdr:col>
      <xdr:colOff>333375</xdr:colOff>
      <xdr:row>35</xdr:row>
      <xdr:rowOff>57150</xdr:rowOff>
    </xdr:to>
    <xdr:sp macro="" textlink="">
      <xdr:nvSpPr>
        <xdr:cNvPr id="12" name="CuadroTexto 11"/>
        <xdr:cNvSpPr txBox="1"/>
      </xdr:nvSpPr>
      <xdr:spPr>
        <a:xfrm>
          <a:off x="1000125" y="6372225"/>
          <a:ext cx="2381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4500"/>
            <a:t>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556260</xdr:colOff>
      <xdr:row>0</xdr:row>
      <xdr:rowOff>30480</xdr:rowOff>
    </xdr:from>
    <xdr:to>
      <xdr:col>1</xdr:col>
      <xdr:colOff>457200</xdr:colOff>
      <xdr:row>0</xdr:row>
      <xdr:rowOff>30480</xdr:rowOff>
    </xdr:to>
    <xdr:pic>
      <xdr:nvPicPr>
        <xdr:cNvPr id="6976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6260" y="30480"/>
          <a:ext cx="6172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129540</xdr:colOff>
      <xdr:row>2</xdr:row>
      <xdr:rowOff>0</xdr:rowOff>
    </xdr:from>
    <xdr:to>
      <xdr:col>3</xdr:col>
      <xdr:colOff>571500</xdr:colOff>
      <xdr:row>3</xdr:row>
      <xdr:rowOff>45720</xdr:rowOff>
    </xdr:to>
    <xdr:pic>
      <xdr:nvPicPr>
        <xdr:cNvPr id="69770" name="Picture 15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45820" y="373380"/>
          <a:ext cx="1341120" cy="434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107</xdr:row>
          <xdr:rowOff>38100</xdr:rowOff>
        </xdr:from>
        <xdr:to>
          <xdr:col>3</xdr:col>
          <xdr:colOff>57150</xdr:colOff>
          <xdr:row>108</xdr:row>
          <xdr:rowOff>0</xdr:rowOff>
        </xdr:to>
        <xdr:sp macro="" textlink="">
          <xdr:nvSpPr>
            <xdr:cNvPr id="60464" name="Option Button 48" hidden="1">
              <a:extLst>
                <a:ext uri="{63B3BB69-23CF-44E3-9099-C40C66FF867C}">
                  <a14:compatExt spid="_x0000_s60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Sí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107</xdr:row>
          <xdr:rowOff>28575</xdr:rowOff>
        </xdr:from>
        <xdr:to>
          <xdr:col>4</xdr:col>
          <xdr:colOff>180975</xdr:colOff>
          <xdr:row>108</xdr:row>
          <xdr:rowOff>9525</xdr:rowOff>
        </xdr:to>
        <xdr:sp macro="" textlink="">
          <xdr:nvSpPr>
            <xdr:cNvPr id="60465" name="Option Button 49" hidden="1">
              <a:extLst>
                <a:ext uri="{63B3BB69-23CF-44E3-9099-C40C66FF867C}">
                  <a14:compatExt spid="_x0000_s60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866775</xdr:colOff>
          <xdr:row>172</xdr:row>
          <xdr:rowOff>104775</xdr:rowOff>
        </xdr:from>
        <xdr:to>
          <xdr:col>4</xdr:col>
          <xdr:colOff>381000</xdr:colOff>
          <xdr:row>172</xdr:row>
          <xdr:rowOff>438150</xdr:rowOff>
        </xdr:to>
        <xdr:sp macro="" textlink="">
          <xdr:nvSpPr>
            <xdr:cNvPr id="60579" name="Option Button 163" hidden="1">
              <a:extLst>
                <a:ext uri="{63B3BB69-23CF-44E3-9099-C40C66FF867C}">
                  <a14:compatExt spid="_x0000_s60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Sí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866775</xdr:colOff>
          <xdr:row>172</xdr:row>
          <xdr:rowOff>457200</xdr:rowOff>
        </xdr:from>
        <xdr:to>
          <xdr:col>4</xdr:col>
          <xdr:colOff>371475</xdr:colOff>
          <xdr:row>173</xdr:row>
          <xdr:rowOff>0</xdr:rowOff>
        </xdr:to>
        <xdr:sp macro="" textlink="">
          <xdr:nvSpPr>
            <xdr:cNvPr id="60580" name="Option Button 164" hidden="1">
              <a:extLst>
                <a:ext uri="{63B3BB69-23CF-44E3-9099-C40C66FF867C}">
                  <a14:compatExt spid="_x0000_s605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885825</xdr:colOff>
          <xdr:row>174</xdr:row>
          <xdr:rowOff>200025</xdr:rowOff>
        </xdr:from>
        <xdr:to>
          <xdr:col>4</xdr:col>
          <xdr:colOff>676275</xdr:colOff>
          <xdr:row>174</xdr:row>
          <xdr:rowOff>514350</xdr:rowOff>
        </xdr:to>
        <xdr:sp macro="" textlink="">
          <xdr:nvSpPr>
            <xdr:cNvPr id="60581" name="Option Button 165" hidden="1">
              <a:extLst>
                <a:ext uri="{63B3BB69-23CF-44E3-9099-C40C66FF867C}">
                  <a14:compatExt spid="_x0000_s605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Sí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885825</xdr:colOff>
          <xdr:row>174</xdr:row>
          <xdr:rowOff>571500</xdr:rowOff>
        </xdr:from>
        <xdr:to>
          <xdr:col>4</xdr:col>
          <xdr:colOff>685800</xdr:colOff>
          <xdr:row>175</xdr:row>
          <xdr:rowOff>0</xdr:rowOff>
        </xdr:to>
        <xdr:sp macro="" textlink="">
          <xdr:nvSpPr>
            <xdr:cNvPr id="60582" name="Option Button 166" hidden="1">
              <a:extLst>
                <a:ext uri="{63B3BB69-23CF-44E3-9099-C40C66FF867C}">
                  <a14:compatExt spid="_x0000_s60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714375</xdr:colOff>
          <xdr:row>156</xdr:row>
          <xdr:rowOff>19050</xdr:rowOff>
        </xdr:from>
        <xdr:to>
          <xdr:col>6</xdr:col>
          <xdr:colOff>123825</xdr:colOff>
          <xdr:row>157</xdr:row>
          <xdr:rowOff>0</xdr:rowOff>
        </xdr:to>
        <xdr:sp macro="" textlink="">
          <xdr:nvSpPr>
            <xdr:cNvPr id="60587" name="Check Box 171" hidden="1">
              <a:extLst>
                <a:ext uri="{63B3BB69-23CF-44E3-9099-C40C66FF867C}">
                  <a14:compatExt spid="_x0000_s605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714375</xdr:colOff>
          <xdr:row>162</xdr:row>
          <xdr:rowOff>19050</xdr:rowOff>
        </xdr:from>
        <xdr:to>
          <xdr:col>6</xdr:col>
          <xdr:colOff>123825</xdr:colOff>
          <xdr:row>163</xdr:row>
          <xdr:rowOff>0</xdr:rowOff>
        </xdr:to>
        <xdr:sp macro="" textlink="">
          <xdr:nvSpPr>
            <xdr:cNvPr id="60588" name="Check Box 172" hidden="1">
              <a:extLst>
                <a:ext uri="{63B3BB69-23CF-44E3-9099-C40C66FF867C}">
                  <a14:compatExt spid="_x0000_s605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714375</xdr:colOff>
          <xdr:row>165</xdr:row>
          <xdr:rowOff>19050</xdr:rowOff>
        </xdr:from>
        <xdr:to>
          <xdr:col>6</xdr:col>
          <xdr:colOff>123825</xdr:colOff>
          <xdr:row>166</xdr:row>
          <xdr:rowOff>0</xdr:rowOff>
        </xdr:to>
        <xdr:sp macro="" textlink="">
          <xdr:nvSpPr>
            <xdr:cNvPr id="60589" name="Check Box 173" hidden="1">
              <a:extLst>
                <a:ext uri="{63B3BB69-23CF-44E3-9099-C40C66FF867C}">
                  <a14:compatExt spid="_x0000_s605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714375</xdr:colOff>
          <xdr:row>166</xdr:row>
          <xdr:rowOff>19050</xdr:rowOff>
        </xdr:from>
        <xdr:to>
          <xdr:col>6</xdr:col>
          <xdr:colOff>123825</xdr:colOff>
          <xdr:row>167</xdr:row>
          <xdr:rowOff>9525</xdr:rowOff>
        </xdr:to>
        <xdr:sp macro="" textlink="">
          <xdr:nvSpPr>
            <xdr:cNvPr id="60590" name="Check Box 174" hidden="1">
              <a:extLst>
                <a:ext uri="{63B3BB69-23CF-44E3-9099-C40C66FF867C}">
                  <a14:compatExt spid="_x0000_s605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838200</xdr:colOff>
          <xdr:row>156</xdr:row>
          <xdr:rowOff>9525</xdr:rowOff>
        </xdr:from>
        <xdr:to>
          <xdr:col>9</xdr:col>
          <xdr:colOff>28575</xdr:colOff>
          <xdr:row>157</xdr:row>
          <xdr:rowOff>0</xdr:rowOff>
        </xdr:to>
        <xdr:sp macro="" textlink="">
          <xdr:nvSpPr>
            <xdr:cNvPr id="60591" name="Check Box 175" hidden="1">
              <a:extLst>
                <a:ext uri="{63B3BB69-23CF-44E3-9099-C40C66FF867C}">
                  <a14:compatExt spid="_x0000_s60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838200</xdr:colOff>
          <xdr:row>162</xdr:row>
          <xdr:rowOff>9525</xdr:rowOff>
        </xdr:from>
        <xdr:to>
          <xdr:col>9</xdr:col>
          <xdr:colOff>28575</xdr:colOff>
          <xdr:row>163</xdr:row>
          <xdr:rowOff>0</xdr:rowOff>
        </xdr:to>
        <xdr:sp macro="" textlink="">
          <xdr:nvSpPr>
            <xdr:cNvPr id="60592" name="Check Box 176" hidden="1">
              <a:extLst>
                <a:ext uri="{63B3BB69-23CF-44E3-9099-C40C66FF867C}">
                  <a14:compatExt spid="_x0000_s605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838200</xdr:colOff>
          <xdr:row>165</xdr:row>
          <xdr:rowOff>9525</xdr:rowOff>
        </xdr:from>
        <xdr:to>
          <xdr:col>9</xdr:col>
          <xdr:colOff>28575</xdr:colOff>
          <xdr:row>166</xdr:row>
          <xdr:rowOff>0</xdr:rowOff>
        </xdr:to>
        <xdr:sp macro="" textlink="">
          <xdr:nvSpPr>
            <xdr:cNvPr id="60593" name="Check Box 177" hidden="1">
              <a:extLst>
                <a:ext uri="{63B3BB69-23CF-44E3-9099-C40C66FF867C}">
                  <a14:compatExt spid="_x0000_s605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838200</xdr:colOff>
          <xdr:row>166</xdr:row>
          <xdr:rowOff>9525</xdr:rowOff>
        </xdr:from>
        <xdr:to>
          <xdr:col>9</xdr:col>
          <xdr:colOff>28575</xdr:colOff>
          <xdr:row>167</xdr:row>
          <xdr:rowOff>0</xdr:rowOff>
        </xdr:to>
        <xdr:sp macro="" textlink="">
          <xdr:nvSpPr>
            <xdr:cNvPr id="60594" name="Check Box 178" hidden="1">
              <a:extLst>
                <a:ext uri="{63B3BB69-23CF-44E3-9099-C40C66FF867C}">
                  <a14:compatExt spid="_x0000_s605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942975</xdr:colOff>
          <xdr:row>97</xdr:row>
          <xdr:rowOff>0</xdr:rowOff>
        </xdr:from>
        <xdr:to>
          <xdr:col>7</xdr:col>
          <xdr:colOff>942975</xdr:colOff>
          <xdr:row>98</xdr:row>
          <xdr:rowOff>0</xdr:rowOff>
        </xdr:to>
        <xdr:sp macro="" textlink="">
          <xdr:nvSpPr>
            <xdr:cNvPr id="60737" name="LD_5_10_1" hidden="1">
              <a:extLst>
                <a:ext uri="{63B3BB69-23CF-44E3-9099-C40C66FF867C}">
                  <a14:compatExt spid="_x0000_s607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933450</xdr:colOff>
          <xdr:row>97</xdr:row>
          <xdr:rowOff>0</xdr:rowOff>
        </xdr:from>
        <xdr:to>
          <xdr:col>6</xdr:col>
          <xdr:colOff>933450</xdr:colOff>
          <xdr:row>98</xdr:row>
          <xdr:rowOff>0</xdr:rowOff>
        </xdr:to>
        <xdr:sp macro="" textlink="">
          <xdr:nvSpPr>
            <xdr:cNvPr id="60738" name="LD_5_10_2_1" hidden="1">
              <a:extLst>
                <a:ext uri="{63B3BB69-23CF-44E3-9099-C40C66FF867C}">
                  <a14:compatExt spid="_x0000_s607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942975</xdr:colOff>
          <xdr:row>97</xdr:row>
          <xdr:rowOff>0</xdr:rowOff>
        </xdr:from>
        <xdr:to>
          <xdr:col>7</xdr:col>
          <xdr:colOff>942975</xdr:colOff>
          <xdr:row>98</xdr:row>
          <xdr:rowOff>0</xdr:rowOff>
        </xdr:to>
        <xdr:sp macro="" textlink="">
          <xdr:nvSpPr>
            <xdr:cNvPr id="60739" name="LD_5_10_2_2" hidden="1">
              <a:extLst>
                <a:ext uri="{63B3BB69-23CF-44E3-9099-C40C66FF867C}">
                  <a14:compatExt spid="_x0000_s607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942975</xdr:colOff>
          <xdr:row>97</xdr:row>
          <xdr:rowOff>0</xdr:rowOff>
        </xdr:from>
        <xdr:to>
          <xdr:col>6</xdr:col>
          <xdr:colOff>942975</xdr:colOff>
          <xdr:row>98</xdr:row>
          <xdr:rowOff>0</xdr:rowOff>
        </xdr:to>
        <xdr:sp macro="" textlink="">
          <xdr:nvSpPr>
            <xdr:cNvPr id="60740" name="LD_5_10_3_1" hidden="1">
              <a:extLst>
                <a:ext uri="{63B3BB69-23CF-44E3-9099-C40C66FF867C}">
                  <a14:compatExt spid="_x0000_s607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952500</xdr:colOff>
          <xdr:row>97</xdr:row>
          <xdr:rowOff>0</xdr:rowOff>
        </xdr:from>
        <xdr:to>
          <xdr:col>7</xdr:col>
          <xdr:colOff>942975</xdr:colOff>
          <xdr:row>98</xdr:row>
          <xdr:rowOff>0</xdr:rowOff>
        </xdr:to>
        <xdr:sp macro="" textlink="">
          <xdr:nvSpPr>
            <xdr:cNvPr id="60741" name="LD_5_10_3_2" hidden="1">
              <a:extLst>
                <a:ext uri="{63B3BB69-23CF-44E3-9099-C40C66FF867C}">
                  <a14:compatExt spid="_x0000_s607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952500</xdr:colOff>
          <xdr:row>97</xdr:row>
          <xdr:rowOff>0</xdr:rowOff>
        </xdr:from>
        <xdr:to>
          <xdr:col>5</xdr:col>
          <xdr:colOff>952500</xdr:colOff>
          <xdr:row>98</xdr:row>
          <xdr:rowOff>0</xdr:rowOff>
        </xdr:to>
        <xdr:sp macro="" textlink="">
          <xdr:nvSpPr>
            <xdr:cNvPr id="60742" name="LD_5_10_4_1" hidden="1">
              <a:extLst>
                <a:ext uri="{63B3BB69-23CF-44E3-9099-C40C66FF867C}">
                  <a14:compatExt spid="_x0000_s607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952500</xdr:colOff>
          <xdr:row>97</xdr:row>
          <xdr:rowOff>0</xdr:rowOff>
        </xdr:from>
        <xdr:to>
          <xdr:col>6</xdr:col>
          <xdr:colOff>952500</xdr:colOff>
          <xdr:row>98</xdr:row>
          <xdr:rowOff>0</xdr:rowOff>
        </xdr:to>
        <xdr:sp macro="" textlink="">
          <xdr:nvSpPr>
            <xdr:cNvPr id="60743" name="LD_5_10_4_2" hidden="1">
              <a:extLst>
                <a:ext uri="{63B3BB69-23CF-44E3-9099-C40C66FF867C}">
                  <a14:compatExt spid="_x0000_s607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971550</xdr:colOff>
          <xdr:row>97</xdr:row>
          <xdr:rowOff>0</xdr:rowOff>
        </xdr:from>
        <xdr:to>
          <xdr:col>7</xdr:col>
          <xdr:colOff>952500</xdr:colOff>
          <xdr:row>98</xdr:row>
          <xdr:rowOff>0</xdr:rowOff>
        </xdr:to>
        <xdr:sp macro="" textlink="">
          <xdr:nvSpPr>
            <xdr:cNvPr id="60744" name="LD_5_10_4_3" hidden="1">
              <a:extLst>
                <a:ext uri="{63B3BB69-23CF-44E3-9099-C40C66FF867C}">
                  <a14:compatExt spid="_x0000_s607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952500</xdr:colOff>
          <xdr:row>73</xdr:row>
          <xdr:rowOff>228600</xdr:rowOff>
        </xdr:from>
        <xdr:to>
          <xdr:col>4</xdr:col>
          <xdr:colOff>371475</xdr:colOff>
          <xdr:row>75</xdr:row>
          <xdr:rowOff>47625</xdr:rowOff>
        </xdr:to>
        <xdr:sp macro="" textlink="">
          <xdr:nvSpPr>
            <xdr:cNvPr id="60937" name="Option Button 521" hidden="1">
              <a:extLst>
                <a:ext uri="{63B3BB69-23CF-44E3-9099-C40C66FF867C}">
                  <a14:compatExt spid="_x0000_s609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952500</xdr:colOff>
          <xdr:row>75</xdr:row>
          <xdr:rowOff>104775</xdr:rowOff>
        </xdr:from>
        <xdr:to>
          <xdr:col>4</xdr:col>
          <xdr:colOff>371475</xdr:colOff>
          <xdr:row>77</xdr:row>
          <xdr:rowOff>38100</xdr:rowOff>
        </xdr:to>
        <xdr:sp macro="" textlink="">
          <xdr:nvSpPr>
            <xdr:cNvPr id="60938" name="Option Button 522" hidden="1">
              <a:extLst>
                <a:ext uri="{63B3BB69-23CF-44E3-9099-C40C66FF867C}">
                  <a14:compatExt spid="_x0000_s609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952500</xdr:colOff>
          <xdr:row>77</xdr:row>
          <xdr:rowOff>104775</xdr:rowOff>
        </xdr:from>
        <xdr:to>
          <xdr:col>4</xdr:col>
          <xdr:colOff>371475</xdr:colOff>
          <xdr:row>79</xdr:row>
          <xdr:rowOff>38100</xdr:rowOff>
        </xdr:to>
        <xdr:sp macro="" textlink="">
          <xdr:nvSpPr>
            <xdr:cNvPr id="60939" name="Option Button 523" hidden="1">
              <a:extLst>
                <a:ext uri="{63B3BB69-23CF-44E3-9099-C40C66FF867C}">
                  <a14:compatExt spid="_x0000_s609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952500</xdr:colOff>
          <xdr:row>79</xdr:row>
          <xdr:rowOff>95250</xdr:rowOff>
        </xdr:from>
        <xdr:to>
          <xdr:col>4</xdr:col>
          <xdr:colOff>371475</xdr:colOff>
          <xdr:row>81</xdr:row>
          <xdr:rowOff>19050</xdr:rowOff>
        </xdr:to>
        <xdr:sp macro="" textlink="">
          <xdr:nvSpPr>
            <xdr:cNvPr id="60940" name="Option Button 524" hidden="1">
              <a:extLst>
                <a:ext uri="{63B3BB69-23CF-44E3-9099-C40C66FF867C}">
                  <a14:compatExt spid="_x0000_s609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952500</xdr:colOff>
          <xdr:row>81</xdr:row>
          <xdr:rowOff>85725</xdr:rowOff>
        </xdr:from>
        <xdr:to>
          <xdr:col>4</xdr:col>
          <xdr:colOff>371475</xdr:colOff>
          <xdr:row>83</xdr:row>
          <xdr:rowOff>9525</xdr:rowOff>
        </xdr:to>
        <xdr:sp macro="" textlink="">
          <xdr:nvSpPr>
            <xdr:cNvPr id="60941" name="Option Button 525" hidden="1">
              <a:extLst>
                <a:ext uri="{63B3BB69-23CF-44E3-9099-C40C66FF867C}">
                  <a14:compatExt spid="_x0000_s609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590550</xdr:colOff>
          <xdr:row>126</xdr:row>
          <xdr:rowOff>76200</xdr:rowOff>
        </xdr:from>
        <xdr:to>
          <xdr:col>3</xdr:col>
          <xdr:colOff>47625</xdr:colOff>
          <xdr:row>128</xdr:row>
          <xdr:rowOff>0</xdr:rowOff>
        </xdr:to>
        <xdr:sp macro="" textlink="">
          <xdr:nvSpPr>
            <xdr:cNvPr id="61422" name="Option Button 1006" hidden="1">
              <a:extLst>
                <a:ext uri="{63B3BB69-23CF-44E3-9099-C40C66FF867C}">
                  <a14:compatExt spid="_x0000_s61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Sí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126</xdr:row>
          <xdr:rowOff>57150</xdr:rowOff>
        </xdr:from>
        <xdr:to>
          <xdr:col>4</xdr:col>
          <xdr:colOff>171450</xdr:colOff>
          <xdr:row>128</xdr:row>
          <xdr:rowOff>0</xdr:rowOff>
        </xdr:to>
        <xdr:sp macro="" textlink="">
          <xdr:nvSpPr>
            <xdr:cNvPr id="61423" name="Option Button 1007" hidden="1">
              <a:extLst>
                <a:ext uri="{63B3BB69-23CF-44E3-9099-C40C66FF867C}">
                  <a14:compatExt spid="_x0000_s61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714375</xdr:colOff>
          <xdr:row>157</xdr:row>
          <xdr:rowOff>19050</xdr:rowOff>
        </xdr:from>
        <xdr:to>
          <xdr:col>6</xdr:col>
          <xdr:colOff>123825</xdr:colOff>
          <xdr:row>158</xdr:row>
          <xdr:rowOff>0</xdr:rowOff>
        </xdr:to>
        <xdr:sp macro="" textlink="">
          <xdr:nvSpPr>
            <xdr:cNvPr id="61427" name="Check Box 1011" hidden="1">
              <a:extLst>
                <a:ext uri="{63B3BB69-23CF-44E3-9099-C40C66FF867C}">
                  <a14:compatExt spid="_x0000_s61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714375</xdr:colOff>
          <xdr:row>158</xdr:row>
          <xdr:rowOff>19050</xdr:rowOff>
        </xdr:from>
        <xdr:to>
          <xdr:col>6</xdr:col>
          <xdr:colOff>123825</xdr:colOff>
          <xdr:row>159</xdr:row>
          <xdr:rowOff>0</xdr:rowOff>
        </xdr:to>
        <xdr:sp macro="" textlink="">
          <xdr:nvSpPr>
            <xdr:cNvPr id="61428" name="Check Box 1012" hidden="1">
              <a:extLst>
                <a:ext uri="{63B3BB69-23CF-44E3-9099-C40C66FF867C}">
                  <a14:compatExt spid="_x0000_s61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714375</xdr:colOff>
          <xdr:row>159</xdr:row>
          <xdr:rowOff>19050</xdr:rowOff>
        </xdr:from>
        <xdr:to>
          <xdr:col>6</xdr:col>
          <xdr:colOff>123825</xdr:colOff>
          <xdr:row>160</xdr:row>
          <xdr:rowOff>0</xdr:rowOff>
        </xdr:to>
        <xdr:sp macro="" textlink="">
          <xdr:nvSpPr>
            <xdr:cNvPr id="61429" name="Check Box 1013" hidden="1">
              <a:extLst>
                <a:ext uri="{63B3BB69-23CF-44E3-9099-C40C66FF867C}">
                  <a14:compatExt spid="_x0000_s61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714375</xdr:colOff>
          <xdr:row>160</xdr:row>
          <xdr:rowOff>19050</xdr:rowOff>
        </xdr:from>
        <xdr:to>
          <xdr:col>6</xdr:col>
          <xdr:colOff>123825</xdr:colOff>
          <xdr:row>161</xdr:row>
          <xdr:rowOff>0</xdr:rowOff>
        </xdr:to>
        <xdr:sp macro="" textlink="">
          <xdr:nvSpPr>
            <xdr:cNvPr id="61430" name="Check Box 1014" hidden="1">
              <a:extLst>
                <a:ext uri="{63B3BB69-23CF-44E3-9099-C40C66FF867C}">
                  <a14:compatExt spid="_x0000_s61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714375</xdr:colOff>
          <xdr:row>163</xdr:row>
          <xdr:rowOff>19050</xdr:rowOff>
        </xdr:from>
        <xdr:to>
          <xdr:col>6</xdr:col>
          <xdr:colOff>123825</xdr:colOff>
          <xdr:row>164</xdr:row>
          <xdr:rowOff>0</xdr:rowOff>
        </xdr:to>
        <xdr:sp macro="" textlink="">
          <xdr:nvSpPr>
            <xdr:cNvPr id="61431" name="Check Box 1015" hidden="1">
              <a:extLst>
                <a:ext uri="{63B3BB69-23CF-44E3-9099-C40C66FF867C}">
                  <a14:compatExt spid="_x0000_s61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714375</xdr:colOff>
          <xdr:row>164</xdr:row>
          <xdr:rowOff>19050</xdr:rowOff>
        </xdr:from>
        <xdr:to>
          <xdr:col>6</xdr:col>
          <xdr:colOff>123825</xdr:colOff>
          <xdr:row>165</xdr:row>
          <xdr:rowOff>0</xdr:rowOff>
        </xdr:to>
        <xdr:sp macro="" textlink="">
          <xdr:nvSpPr>
            <xdr:cNvPr id="61432" name="Check Box 1016" hidden="1">
              <a:extLst>
                <a:ext uri="{63B3BB69-23CF-44E3-9099-C40C66FF867C}">
                  <a14:compatExt spid="_x0000_s61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838200</xdr:colOff>
          <xdr:row>157</xdr:row>
          <xdr:rowOff>9525</xdr:rowOff>
        </xdr:from>
        <xdr:to>
          <xdr:col>9</xdr:col>
          <xdr:colOff>28575</xdr:colOff>
          <xdr:row>158</xdr:row>
          <xdr:rowOff>0</xdr:rowOff>
        </xdr:to>
        <xdr:sp macro="" textlink="">
          <xdr:nvSpPr>
            <xdr:cNvPr id="61433" name="Check Box 1017" hidden="1">
              <a:extLst>
                <a:ext uri="{63B3BB69-23CF-44E3-9099-C40C66FF867C}">
                  <a14:compatExt spid="_x0000_s61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838200</xdr:colOff>
          <xdr:row>158</xdr:row>
          <xdr:rowOff>9525</xdr:rowOff>
        </xdr:from>
        <xdr:to>
          <xdr:col>9</xdr:col>
          <xdr:colOff>28575</xdr:colOff>
          <xdr:row>159</xdr:row>
          <xdr:rowOff>0</xdr:rowOff>
        </xdr:to>
        <xdr:sp macro="" textlink="">
          <xdr:nvSpPr>
            <xdr:cNvPr id="61434" name="Check Box 1018" hidden="1">
              <a:extLst>
                <a:ext uri="{63B3BB69-23CF-44E3-9099-C40C66FF867C}">
                  <a14:compatExt spid="_x0000_s61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838200</xdr:colOff>
          <xdr:row>159</xdr:row>
          <xdr:rowOff>9525</xdr:rowOff>
        </xdr:from>
        <xdr:to>
          <xdr:col>9</xdr:col>
          <xdr:colOff>28575</xdr:colOff>
          <xdr:row>160</xdr:row>
          <xdr:rowOff>0</xdr:rowOff>
        </xdr:to>
        <xdr:sp macro="" textlink="">
          <xdr:nvSpPr>
            <xdr:cNvPr id="61435" name="Check Box 1019" hidden="1">
              <a:extLst>
                <a:ext uri="{63B3BB69-23CF-44E3-9099-C40C66FF867C}">
                  <a14:compatExt spid="_x0000_s61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838200</xdr:colOff>
          <xdr:row>160</xdr:row>
          <xdr:rowOff>9525</xdr:rowOff>
        </xdr:from>
        <xdr:to>
          <xdr:col>9</xdr:col>
          <xdr:colOff>28575</xdr:colOff>
          <xdr:row>161</xdr:row>
          <xdr:rowOff>0</xdr:rowOff>
        </xdr:to>
        <xdr:sp macro="" textlink="">
          <xdr:nvSpPr>
            <xdr:cNvPr id="61436" name="Check Box 1020" hidden="1">
              <a:extLst>
                <a:ext uri="{63B3BB69-23CF-44E3-9099-C40C66FF867C}">
                  <a14:compatExt spid="_x0000_s61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838200</xdr:colOff>
          <xdr:row>163</xdr:row>
          <xdr:rowOff>9525</xdr:rowOff>
        </xdr:from>
        <xdr:to>
          <xdr:col>9</xdr:col>
          <xdr:colOff>28575</xdr:colOff>
          <xdr:row>164</xdr:row>
          <xdr:rowOff>0</xdr:rowOff>
        </xdr:to>
        <xdr:sp macro="" textlink="">
          <xdr:nvSpPr>
            <xdr:cNvPr id="61437" name="Check Box 1021" hidden="1">
              <a:extLst>
                <a:ext uri="{63B3BB69-23CF-44E3-9099-C40C66FF867C}">
                  <a14:compatExt spid="_x0000_s61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838200</xdr:colOff>
          <xdr:row>164</xdr:row>
          <xdr:rowOff>9525</xdr:rowOff>
        </xdr:from>
        <xdr:to>
          <xdr:col>9</xdr:col>
          <xdr:colOff>28575</xdr:colOff>
          <xdr:row>165</xdr:row>
          <xdr:rowOff>0</xdr:rowOff>
        </xdr:to>
        <xdr:sp macro="" textlink="">
          <xdr:nvSpPr>
            <xdr:cNvPr id="61438" name="Check Box 1022" hidden="1">
              <a:extLst>
                <a:ext uri="{63B3BB69-23CF-44E3-9099-C40C66FF867C}">
                  <a14:compatExt spid="_x0000_s61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409575</xdr:colOff>
      <xdr:row>124</xdr:row>
      <xdr:rowOff>66675</xdr:rowOff>
    </xdr:from>
    <xdr:to>
      <xdr:col>2</xdr:col>
      <xdr:colOff>180975</xdr:colOff>
      <xdr:row>127</xdr:row>
      <xdr:rowOff>200025</xdr:rowOff>
    </xdr:to>
    <xdr:sp macro="" textlink="">
      <xdr:nvSpPr>
        <xdr:cNvPr id="45" name="CuadroTexto 44"/>
        <xdr:cNvSpPr txBox="1"/>
      </xdr:nvSpPr>
      <xdr:spPr>
        <a:xfrm>
          <a:off x="1104900" y="24974550"/>
          <a:ext cx="2381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4500"/>
            <a:t>.</a:t>
          </a:r>
        </a:p>
      </xdr:txBody>
    </xdr:sp>
    <xdr:clientData/>
  </xdr:twoCellAnchor>
  <xdr:twoCellAnchor>
    <xdr:from>
      <xdr:col>3</xdr:col>
      <xdr:colOff>704850</xdr:colOff>
      <xdr:row>76</xdr:row>
      <xdr:rowOff>123825</xdr:rowOff>
    </xdr:from>
    <xdr:to>
      <xdr:col>4</xdr:col>
      <xdr:colOff>180975</xdr:colOff>
      <xdr:row>81</xdr:row>
      <xdr:rowOff>19050</xdr:rowOff>
    </xdr:to>
    <xdr:sp macro="" textlink="">
      <xdr:nvSpPr>
        <xdr:cNvPr id="46" name="CuadroTexto 45"/>
        <xdr:cNvSpPr txBox="1"/>
      </xdr:nvSpPr>
      <xdr:spPr>
        <a:xfrm>
          <a:off x="2276475" y="15811500"/>
          <a:ext cx="2381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4500"/>
            <a:t>.</a:t>
          </a:r>
        </a:p>
      </xdr:txBody>
    </xdr:sp>
    <xdr:clientData/>
  </xdr:twoCellAnchor>
  <xdr:twoCellAnchor>
    <xdr:from>
      <xdr:col>3</xdr:col>
      <xdr:colOff>704850</xdr:colOff>
      <xdr:row>172</xdr:row>
      <xdr:rowOff>47625</xdr:rowOff>
    </xdr:from>
    <xdr:to>
      <xdr:col>4</xdr:col>
      <xdr:colOff>180975</xdr:colOff>
      <xdr:row>172</xdr:row>
      <xdr:rowOff>704850</xdr:rowOff>
    </xdr:to>
    <xdr:sp macro="" textlink="">
      <xdr:nvSpPr>
        <xdr:cNvPr id="47" name="CuadroTexto 46"/>
        <xdr:cNvSpPr txBox="1"/>
      </xdr:nvSpPr>
      <xdr:spPr>
        <a:xfrm>
          <a:off x="2276475" y="33956625"/>
          <a:ext cx="2381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4500"/>
            <a:t>.</a:t>
          </a:r>
        </a:p>
      </xdr:txBody>
    </xdr:sp>
    <xdr:clientData/>
  </xdr:twoCellAnchor>
  <xdr:twoCellAnchor>
    <xdr:from>
      <xdr:col>3</xdr:col>
      <xdr:colOff>704850</xdr:colOff>
      <xdr:row>174</xdr:row>
      <xdr:rowOff>133350</xdr:rowOff>
    </xdr:from>
    <xdr:to>
      <xdr:col>4</xdr:col>
      <xdr:colOff>180975</xdr:colOff>
      <xdr:row>175</xdr:row>
      <xdr:rowOff>0</xdr:rowOff>
    </xdr:to>
    <xdr:sp macro="" textlink="">
      <xdr:nvSpPr>
        <xdr:cNvPr id="48" name="CuadroTexto 47"/>
        <xdr:cNvSpPr txBox="1"/>
      </xdr:nvSpPr>
      <xdr:spPr>
        <a:xfrm>
          <a:off x="2276475" y="34890075"/>
          <a:ext cx="238125" cy="657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4500"/>
            <a:t>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4</xdr:col>
      <xdr:colOff>167640</xdr:colOff>
      <xdr:row>4</xdr:row>
      <xdr:rowOff>45720</xdr:rowOff>
    </xdr:to>
    <xdr:pic>
      <xdr:nvPicPr>
        <xdr:cNvPr id="62909" name="Picture 15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3420" y="556260"/>
          <a:ext cx="1333500" cy="434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144780</xdr:rowOff>
    </xdr:from>
    <xdr:to>
      <xdr:col>2</xdr:col>
      <xdr:colOff>91440</xdr:colOff>
      <xdr:row>3</xdr:row>
      <xdr:rowOff>403860</xdr:rowOff>
    </xdr:to>
    <xdr:pic>
      <xdr:nvPicPr>
        <xdr:cNvPr id="63933" name="Picture 15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4860" y="510540"/>
          <a:ext cx="1356360" cy="441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152400</xdr:rowOff>
    </xdr:from>
    <xdr:to>
      <xdr:col>2</xdr:col>
      <xdr:colOff>381000</xdr:colOff>
      <xdr:row>3</xdr:row>
      <xdr:rowOff>403860</xdr:rowOff>
    </xdr:to>
    <xdr:pic>
      <xdr:nvPicPr>
        <xdr:cNvPr id="64957" name="Picture 15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4860" y="533400"/>
          <a:ext cx="1348740" cy="441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144780</xdr:rowOff>
    </xdr:from>
    <xdr:to>
      <xdr:col>2</xdr:col>
      <xdr:colOff>1036320</xdr:colOff>
      <xdr:row>3</xdr:row>
      <xdr:rowOff>388620</xdr:rowOff>
    </xdr:to>
    <xdr:pic>
      <xdr:nvPicPr>
        <xdr:cNvPr id="65981" name="Picture 15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2940" y="525780"/>
          <a:ext cx="1341120" cy="441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13" Type="http://schemas.openxmlformats.org/officeDocument/2006/relationships/ctrlProp" Target="../ctrlProps/ctrlProp1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1.xml"/><Relationship Id="rId12" Type="http://schemas.openxmlformats.org/officeDocument/2006/relationships/ctrlProp" Target="../ctrlProps/ctrlProp1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0.xml"/><Relationship Id="rId11" Type="http://schemas.openxmlformats.org/officeDocument/2006/relationships/ctrlProp" Target="../ctrlProps/ctrlProp15.xml"/><Relationship Id="rId5" Type="http://schemas.openxmlformats.org/officeDocument/2006/relationships/ctrlProp" Target="../ctrlProps/ctrlProp9.xml"/><Relationship Id="rId10" Type="http://schemas.openxmlformats.org/officeDocument/2006/relationships/ctrlProp" Target="../ctrlProps/ctrlProp14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1.xml"/><Relationship Id="rId12" Type="http://schemas.openxmlformats.org/officeDocument/2006/relationships/ctrlProp" Target="../ctrlProps/ctrlProp26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0.xml"/><Relationship Id="rId11" Type="http://schemas.openxmlformats.org/officeDocument/2006/relationships/ctrlProp" Target="../ctrlProps/ctrlProp25.xml"/><Relationship Id="rId5" Type="http://schemas.openxmlformats.org/officeDocument/2006/relationships/ctrlProp" Target="../ctrlProps/ctrlProp19.xml"/><Relationship Id="rId10" Type="http://schemas.openxmlformats.org/officeDocument/2006/relationships/ctrlProp" Target="../ctrlProps/ctrlProp24.xml"/><Relationship Id="rId4" Type="http://schemas.openxmlformats.org/officeDocument/2006/relationships/ctrlProp" Target="../ctrlProps/ctrlProp18.xml"/><Relationship Id="rId9" Type="http://schemas.openxmlformats.org/officeDocument/2006/relationships/ctrlProp" Target="../ctrlProps/ctrlProp23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18" Type="http://schemas.openxmlformats.org/officeDocument/2006/relationships/ctrlProp" Target="../ctrlProps/ctrlProp41.xml"/><Relationship Id="rId26" Type="http://schemas.openxmlformats.org/officeDocument/2006/relationships/ctrlProp" Target="../ctrlProps/ctrlProp49.xml"/><Relationship Id="rId39" Type="http://schemas.openxmlformats.org/officeDocument/2006/relationships/ctrlProp" Target="../ctrlProps/ctrlProp62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44.xml"/><Relationship Id="rId34" Type="http://schemas.openxmlformats.org/officeDocument/2006/relationships/ctrlProp" Target="../ctrlProps/ctrlProp57.xml"/><Relationship Id="rId42" Type="http://schemas.openxmlformats.org/officeDocument/2006/relationships/ctrlProp" Target="../ctrlProps/ctrlProp65.x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17" Type="http://schemas.openxmlformats.org/officeDocument/2006/relationships/ctrlProp" Target="../ctrlProps/ctrlProp40.xml"/><Relationship Id="rId25" Type="http://schemas.openxmlformats.org/officeDocument/2006/relationships/ctrlProp" Target="../ctrlProps/ctrlProp48.xml"/><Relationship Id="rId33" Type="http://schemas.openxmlformats.org/officeDocument/2006/relationships/ctrlProp" Target="../ctrlProps/ctrlProp56.xml"/><Relationship Id="rId38" Type="http://schemas.openxmlformats.org/officeDocument/2006/relationships/ctrlProp" Target="../ctrlProps/ctrlProp61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39.xml"/><Relationship Id="rId20" Type="http://schemas.openxmlformats.org/officeDocument/2006/relationships/ctrlProp" Target="../ctrlProps/ctrlProp43.xml"/><Relationship Id="rId29" Type="http://schemas.openxmlformats.org/officeDocument/2006/relationships/ctrlProp" Target="../ctrlProps/ctrlProp52.xml"/><Relationship Id="rId41" Type="http://schemas.openxmlformats.org/officeDocument/2006/relationships/ctrlProp" Target="../ctrlProps/ctrlProp6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24" Type="http://schemas.openxmlformats.org/officeDocument/2006/relationships/ctrlProp" Target="../ctrlProps/ctrlProp47.xml"/><Relationship Id="rId32" Type="http://schemas.openxmlformats.org/officeDocument/2006/relationships/ctrlProp" Target="../ctrlProps/ctrlProp55.xml"/><Relationship Id="rId37" Type="http://schemas.openxmlformats.org/officeDocument/2006/relationships/ctrlProp" Target="../ctrlProps/ctrlProp60.xml"/><Relationship Id="rId40" Type="http://schemas.openxmlformats.org/officeDocument/2006/relationships/ctrlProp" Target="../ctrlProps/ctrlProp63.xml"/><Relationship Id="rId5" Type="http://schemas.openxmlformats.org/officeDocument/2006/relationships/ctrlProp" Target="../ctrlProps/ctrlProp28.xml"/><Relationship Id="rId15" Type="http://schemas.openxmlformats.org/officeDocument/2006/relationships/ctrlProp" Target="../ctrlProps/ctrlProp38.xml"/><Relationship Id="rId23" Type="http://schemas.openxmlformats.org/officeDocument/2006/relationships/ctrlProp" Target="../ctrlProps/ctrlProp46.xml"/><Relationship Id="rId28" Type="http://schemas.openxmlformats.org/officeDocument/2006/relationships/ctrlProp" Target="../ctrlProps/ctrlProp51.xml"/><Relationship Id="rId36" Type="http://schemas.openxmlformats.org/officeDocument/2006/relationships/ctrlProp" Target="../ctrlProps/ctrlProp59.xml"/><Relationship Id="rId10" Type="http://schemas.openxmlformats.org/officeDocument/2006/relationships/ctrlProp" Target="../ctrlProps/ctrlProp33.xml"/><Relationship Id="rId19" Type="http://schemas.openxmlformats.org/officeDocument/2006/relationships/ctrlProp" Target="../ctrlProps/ctrlProp42.xml"/><Relationship Id="rId31" Type="http://schemas.openxmlformats.org/officeDocument/2006/relationships/ctrlProp" Target="../ctrlProps/ctrlProp54.xml"/><Relationship Id="rId44" Type="http://schemas.openxmlformats.org/officeDocument/2006/relationships/ctrlProp" Target="../ctrlProps/ctrlProp67.xml"/><Relationship Id="rId4" Type="http://schemas.openxmlformats.org/officeDocument/2006/relationships/ctrlProp" Target="../ctrlProps/ctrlProp27.x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Relationship Id="rId22" Type="http://schemas.openxmlformats.org/officeDocument/2006/relationships/ctrlProp" Target="../ctrlProps/ctrlProp45.xml"/><Relationship Id="rId27" Type="http://schemas.openxmlformats.org/officeDocument/2006/relationships/ctrlProp" Target="../ctrlProps/ctrlProp50.xml"/><Relationship Id="rId30" Type="http://schemas.openxmlformats.org/officeDocument/2006/relationships/ctrlProp" Target="../ctrlProps/ctrlProp53.xml"/><Relationship Id="rId35" Type="http://schemas.openxmlformats.org/officeDocument/2006/relationships/ctrlProp" Target="../ctrlProps/ctrlProp58.xml"/><Relationship Id="rId43" Type="http://schemas.openxmlformats.org/officeDocument/2006/relationships/ctrlProp" Target="../ctrlProps/ctrlProp6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L48"/>
  <sheetViews>
    <sheetView showGridLines="0" showRowColHeaders="0" zoomScale="85" zoomScaleNormal="85" workbookViewId="0"/>
  </sheetViews>
  <sheetFormatPr baseColWidth="10" defaultColWidth="0" defaultRowHeight="15" zeroHeight="1" x14ac:dyDescent="0.25"/>
  <cols>
    <col min="1" max="1" width="1.28515625" customWidth="1"/>
    <col min="2" max="3" width="12.85546875" customWidth="1"/>
    <col min="4" max="4" width="15" customWidth="1"/>
    <col min="5" max="5" width="15.140625" customWidth="1"/>
    <col min="6" max="6" width="15.85546875" customWidth="1"/>
    <col min="7" max="8" width="16.5703125" customWidth="1"/>
    <col min="9" max="9" width="0.42578125" customWidth="1"/>
    <col min="10" max="10" width="6.5703125" hidden="1" customWidth="1"/>
    <col min="11" max="11" width="5.140625" hidden="1" customWidth="1"/>
    <col min="12" max="12" width="4.7109375" hidden="1" customWidth="1"/>
  </cols>
  <sheetData>
    <row r="1" spans="1:9" x14ac:dyDescent="0.25">
      <c r="A1" s="245"/>
      <c r="B1" s="245"/>
      <c r="C1" s="245"/>
      <c r="D1" s="245"/>
      <c r="E1" s="245"/>
      <c r="F1" s="245"/>
      <c r="G1" s="245"/>
      <c r="H1" s="245"/>
      <c r="I1" s="245"/>
    </row>
    <row r="2" spans="1:9" x14ac:dyDescent="0.25">
      <c r="A2" s="245"/>
      <c r="B2" s="245"/>
      <c r="C2" s="245"/>
      <c r="D2" s="245"/>
      <c r="E2" s="245"/>
      <c r="F2" s="245"/>
      <c r="G2" s="245"/>
      <c r="H2" s="245"/>
      <c r="I2" s="245"/>
    </row>
    <row r="3" spans="1:9" x14ac:dyDescent="0.25">
      <c r="A3" s="245"/>
      <c r="B3" s="245"/>
      <c r="C3" s="245"/>
      <c r="D3" s="245"/>
      <c r="E3" s="245"/>
      <c r="F3" s="245"/>
      <c r="G3" s="245"/>
      <c r="H3" s="245"/>
      <c r="I3" s="245"/>
    </row>
    <row r="4" spans="1:9" x14ac:dyDescent="0.25">
      <c r="A4" s="245"/>
      <c r="B4" s="245"/>
      <c r="C4" s="245"/>
      <c r="D4" s="245"/>
      <c r="E4" s="245"/>
      <c r="F4" s="245"/>
      <c r="G4" s="245"/>
      <c r="H4" s="245"/>
      <c r="I4" s="245"/>
    </row>
    <row r="5" spans="1:9" x14ac:dyDescent="0.25">
      <c r="A5" s="245"/>
      <c r="B5" s="245"/>
      <c r="C5" s="245"/>
      <c r="D5" s="245"/>
      <c r="E5" s="245"/>
      <c r="F5" s="245"/>
      <c r="G5" s="245"/>
      <c r="H5" s="245"/>
      <c r="I5" s="245"/>
    </row>
    <row r="6" spans="1:9" x14ac:dyDescent="0.25">
      <c r="A6" s="245"/>
      <c r="B6" s="245"/>
      <c r="C6" s="245"/>
      <c r="D6" s="245"/>
      <c r="E6" s="245"/>
      <c r="F6" s="245"/>
      <c r="G6" s="245"/>
      <c r="H6" s="245"/>
      <c r="I6" s="245"/>
    </row>
    <row r="7" spans="1:9" x14ac:dyDescent="0.25">
      <c r="A7" s="245"/>
      <c r="B7" s="245"/>
      <c r="C7" s="245"/>
      <c r="D7" s="245"/>
      <c r="E7" s="245"/>
      <c r="F7" s="245"/>
      <c r="G7" s="245"/>
      <c r="H7" s="245"/>
      <c r="I7" s="245"/>
    </row>
    <row r="8" spans="1:9" x14ac:dyDescent="0.25">
      <c r="A8" s="245"/>
      <c r="B8" s="245"/>
      <c r="C8" s="245"/>
      <c r="D8" s="245"/>
      <c r="E8" s="245"/>
      <c r="F8" s="245"/>
      <c r="G8" s="245"/>
      <c r="H8" s="245"/>
      <c r="I8" s="245"/>
    </row>
    <row r="9" spans="1:9" x14ac:dyDescent="0.25">
      <c r="A9" s="245"/>
      <c r="B9" s="245"/>
      <c r="C9" s="245"/>
      <c r="D9" s="245"/>
      <c r="E9" s="245"/>
      <c r="F9" s="245"/>
      <c r="G9" s="245"/>
      <c r="H9" s="245"/>
      <c r="I9" s="245"/>
    </row>
    <row r="10" spans="1:9" x14ac:dyDescent="0.25">
      <c r="A10" s="245"/>
      <c r="B10" s="245"/>
      <c r="C10" s="245"/>
      <c r="D10" s="245"/>
      <c r="E10" s="245"/>
      <c r="F10" s="245"/>
      <c r="G10" s="245"/>
      <c r="H10" s="245"/>
      <c r="I10" s="245"/>
    </row>
    <row r="11" spans="1:9" x14ac:dyDescent="0.25">
      <c r="A11" s="245"/>
      <c r="B11" s="148"/>
      <c r="C11" s="148"/>
      <c r="D11" s="148"/>
      <c r="E11" s="148"/>
      <c r="F11" s="148"/>
      <c r="G11" s="245"/>
      <c r="H11" s="245"/>
      <c r="I11" s="245"/>
    </row>
    <row r="12" spans="1:9" x14ac:dyDescent="0.25">
      <c r="A12" s="245"/>
      <c r="B12" s="148"/>
      <c r="C12" s="148"/>
      <c r="D12" s="148"/>
      <c r="E12" s="148"/>
      <c r="F12" s="148"/>
      <c r="G12" s="245"/>
      <c r="H12" s="245"/>
      <c r="I12" s="245"/>
    </row>
    <row r="13" spans="1:9" x14ac:dyDescent="0.25">
      <c r="A13" s="245"/>
      <c r="B13" s="148"/>
      <c r="C13" s="148"/>
      <c r="D13" s="148"/>
      <c r="E13" s="148"/>
      <c r="F13" s="148"/>
      <c r="G13" s="245"/>
      <c r="H13" s="245"/>
      <c r="I13" s="245"/>
    </row>
    <row r="14" spans="1:9" x14ac:dyDescent="0.25">
      <c r="A14" s="245"/>
      <c r="B14" s="148"/>
      <c r="C14" s="148"/>
      <c r="D14" s="148"/>
      <c r="E14" s="148"/>
      <c r="F14" s="148"/>
      <c r="G14" s="245"/>
      <c r="H14" s="245"/>
      <c r="I14" s="245"/>
    </row>
    <row r="15" spans="1:9" x14ac:dyDescent="0.25">
      <c r="A15" s="245"/>
      <c r="B15" s="148"/>
      <c r="C15" s="148"/>
      <c r="D15" s="148"/>
      <c r="E15" s="148"/>
      <c r="F15" s="148"/>
      <c r="G15" s="245"/>
      <c r="H15" s="245"/>
      <c r="I15" s="245"/>
    </row>
    <row r="16" spans="1:9" x14ac:dyDescent="0.25">
      <c r="A16" s="245"/>
      <c r="B16" s="148"/>
      <c r="C16" s="148"/>
      <c r="D16" s="148"/>
      <c r="E16" s="148"/>
      <c r="F16" s="148"/>
      <c r="G16" s="245"/>
      <c r="H16" s="245"/>
      <c r="I16" s="245"/>
    </row>
    <row r="17" spans="1:9" x14ac:dyDescent="0.25">
      <c r="A17" s="245"/>
      <c r="B17" s="148"/>
      <c r="C17" s="148"/>
      <c r="D17" s="148"/>
      <c r="E17" s="148"/>
      <c r="F17" s="148"/>
      <c r="G17" s="245"/>
      <c r="H17" s="245"/>
      <c r="I17" s="245"/>
    </row>
    <row r="18" spans="1:9" x14ac:dyDescent="0.25">
      <c r="A18" s="245"/>
      <c r="B18" s="148"/>
      <c r="C18" s="148"/>
      <c r="D18" s="148"/>
      <c r="E18" s="148"/>
      <c r="F18" s="148"/>
      <c r="G18" s="245"/>
      <c r="H18" s="245"/>
      <c r="I18" s="245"/>
    </row>
    <row r="19" spans="1:9" x14ac:dyDescent="0.25">
      <c r="A19" s="245"/>
      <c r="B19" s="148"/>
      <c r="C19" s="148"/>
      <c r="D19" s="148"/>
      <c r="E19" s="148"/>
      <c r="F19" s="148"/>
      <c r="G19" s="245"/>
      <c r="H19" s="245"/>
      <c r="I19" s="245"/>
    </row>
    <row r="20" spans="1:9" x14ac:dyDescent="0.25">
      <c r="A20" s="245"/>
      <c r="B20" s="148"/>
      <c r="C20" s="148"/>
      <c r="D20" s="148"/>
      <c r="E20" s="148"/>
      <c r="F20" s="148"/>
      <c r="G20" s="245"/>
      <c r="H20" s="245"/>
      <c r="I20" s="245"/>
    </row>
    <row r="21" spans="1:9" x14ac:dyDescent="0.25">
      <c r="A21" s="245"/>
      <c r="B21" s="148"/>
      <c r="C21" s="148"/>
      <c r="D21" s="148"/>
      <c r="E21" s="148"/>
      <c r="F21" s="148"/>
      <c r="G21" s="245"/>
      <c r="H21" s="245"/>
      <c r="I21" s="245"/>
    </row>
    <row r="22" spans="1:9" x14ac:dyDescent="0.25">
      <c r="A22" s="245"/>
      <c r="B22" s="148"/>
      <c r="C22" s="148"/>
      <c r="D22" s="148"/>
      <c r="E22" s="148"/>
      <c r="F22" s="245"/>
      <c r="G22" s="245"/>
      <c r="H22" s="245"/>
      <c r="I22" s="245"/>
    </row>
    <row r="23" spans="1:9" x14ac:dyDescent="0.25">
      <c r="A23" s="245"/>
      <c r="B23" s="245"/>
      <c r="C23" s="245"/>
      <c r="D23" s="245"/>
      <c r="E23" s="245"/>
      <c r="F23" s="245"/>
      <c r="G23" s="245"/>
      <c r="H23" s="245"/>
      <c r="I23" s="245"/>
    </row>
    <row r="24" spans="1:9" x14ac:dyDescent="0.25">
      <c r="A24" s="245"/>
      <c r="B24" s="245"/>
      <c r="C24" s="245"/>
      <c r="D24" s="245"/>
      <c r="E24" s="245"/>
      <c r="F24" s="245"/>
      <c r="G24" s="245"/>
      <c r="H24" s="245"/>
      <c r="I24" s="245"/>
    </row>
    <row r="25" spans="1:9" x14ac:dyDescent="0.25">
      <c r="A25" s="245"/>
      <c r="B25" s="245"/>
      <c r="C25" s="245"/>
      <c r="D25" s="245"/>
      <c r="E25" s="245"/>
      <c r="F25" s="245"/>
      <c r="G25" s="245"/>
      <c r="H25" s="245"/>
      <c r="I25" s="245"/>
    </row>
    <row r="26" spans="1:9" x14ac:dyDescent="0.25">
      <c r="A26" s="245"/>
      <c r="B26" s="245"/>
      <c r="C26" s="245"/>
      <c r="D26" s="245"/>
      <c r="E26" s="245"/>
      <c r="F26" s="245"/>
      <c r="G26" s="245"/>
      <c r="H26" s="245"/>
      <c r="I26" s="245"/>
    </row>
    <row r="27" spans="1:9" x14ac:dyDescent="0.25">
      <c r="A27" s="245"/>
      <c r="B27" s="245"/>
      <c r="C27" s="245"/>
      <c r="D27" s="245"/>
      <c r="E27" s="245"/>
      <c r="F27" s="245"/>
      <c r="G27" s="245"/>
      <c r="H27" s="245"/>
      <c r="I27" s="245"/>
    </row>
    <row r="28" spans="1:9" x14ac:dyDescent="0.25">
      <c r="A28" s="245"/>
      <c r="B28" s="245"/>
      <c r="C28" s="245"/>
      <c r="D28" s="245"/>
      <c r="E28" s="245"/>
      <c r="F28" s="245"/>
      <c r="G28" s="245"/>
      <c r="H28" s="245"/>
      <c r="I28" s="245"/>
    </row>
    <row r="29" spans="1:9" x14ac:dyDescent="0.25">
      <c r="A29" s="245"/>
      <c r="B29" s="245"/>
      <c r="C29" s="245"/>
      <c r="D29" s="245"/>
      <c r="E29" s="245"/>
      <c r="F29" s="245"/>
      <c r="G29" s="245"/>
      <c r="H29" s="245"/>
      <c r="I29" s="245"/>
    </row>
    <row r="30" spans="1:9" x14ac:dyDescent="0.25">
      <c r="A30" s="245"/>
      <c r="B30" s="245"/>
      <c r="C30" s="245"/>
      <c r="D30" s="245"/>
      <c r="E30" s="245"/>
      <c r="F30" s="245"/>
      <c r="G30" s="245"/>
      <c r="H30" s="245"/>
      <c r="I30" s="245"/>
    </row>
    <row r="31" spans="1:9" x14ac:dyDescent="0.25">
      <c r="A31" s="245"/>
      <c r="B31" s="245"/>
      <c r="C31" s="245"/>
      <c r="D31" s="245"/>
      <c r="E31" s="245"/>
      <c r="F31" s="245"/>
      <c r="G31" s="245"/>
      <c r="H31" s="245"/>
      <c r="I31" s="245"/>
    </row>
    <row r="32" spans="1:9" x14ac:dyDescent="0.25">
      <c r="A32" s="245"/>
      <c r="B32" s="245"/>
      <c r="C32" s="245"/>
      <c r="D32" s="245"/>
      <c r="E32" s="245"/>
      <c r="F32" s="245"/>
      <c r="G32" s="245"/>
      <c r="H32" s="245"/>
      <c r="I32" s="245"/>
    </row>
    <row r="33" spans="1:9" x14ac:dyDescent="0.25">
      <c r="A33" s="245"/>
      <c r="B33" s="245"/>
      <c r="C33" s="245"/>
      <c r="D33" s="245"/>
      <c r="E33" s="245"/>
      <c r="F33" s="245"/>
      <c r="G33" s="245"/>
      <c r="H33" s="245"/>
      <c r="I33" s="245"/>
    </row>
    <row r="34" spans="1:9" x14ac:dyDescent="0.25">
      <c r="A34" s="245"/>
      <c r="B34" s="245"/>
      <c r="C34" s="245"/>
      <c r="D34" s="245"/>
      <c r="E34" s="245"/>
      <c r="F34" s="245"/>
      <c r="G34" s="245"/>
      <c r="H34" s="245"/>
      <c r="I34" s="245"/>
    </row>
    <row r="35" spans="1:9" x14ac:dyDescent="0.25">
      <c r="A35" s="245"/>
      <c r="B35" s="245"/>
      <c r="C35" s="245"/>
      <c r="D35" s="245"/>
      <c r="E35" s="245"/>
      <c r="F35" s="245"/>
      <c r="G35" s="245"/>
      <c r="H35" s="245"/>
      <c r="I35" s="245"/>
    </row>
    <row r="36" spans="1:9" x14ac:dyDescent="0.25">
      <c r="A36" s="245"/>
      <c r="B36" s="245"/>
      <c r="C36" s="245"/>
      <c r="D36" s="245"/>
      <c r="E36" s="245"/>
      <c r="F36" s="245"/>
      <c r="G36" s="245"/>
      <c r="H36" s="245"/>
      <c r="I36" s="245"/>
    </row>
    <row r="37" spans="1:9" x14ac:dyDescent="0.25">
      <c r="A37" s="245"/>
      <c r="B37" s="245"/>
      <c r="C37" s="245"/>
      <c r="D37" s="245"/>
      <c r="E37" s="245"/>
      <c r="F37" s="245"/>
      <c r="G37" s="245"/>
      <c r="H37" s="245"/>
      <c r="I37" s="245"/>
    </row>
    <row r="38" spans="1:9" x14ac:dyDescent="0.25">
      <c r="A38" s="245"/>
      <c r="B38" s="245"/>
      <c r="C38" s="245"/>
      <c r="D38" s="245"/>
      <c r="E38" s="245"/>
      <c r="F38" s="245"/>
      <c r="G38" s="245"/>
      <c r="H38" s="245"/>
      <c r="I38" s="245"/>
    </row>
    <row r="39" spans="1:9" x14ac:dyDescent="0.25">
      <c r="A39" s="245"/>
      <c r="B39" s="245"/>
      <c r="C39" s="245"/>
      <c r="D39" s="245"/>
      <c r="E39" s="245"/>
      <c r="F39" s="245"/>
      <c r="G39" s="245"/>
      <c r="H39" s="245"/>
      <c r="I39" s="245"/>
    </row>
    <row r="40" spans="1:9" x14ac:dyDescent="0.25">
      <c r="A40" s="245"/>
      <c r="B40" s="245"/>
      <c r="C40" s="245"/>
      <c r="D40" s="245"/>
      <c r="E40" s="245"/>
      <c r="F40" s="245"/>
      <c r="G40" s="245"/>
      <c r="H40" s="245"/>
      <c r="I40" s="245"/>
    </row>
    <row r="41" spans="1:9" x14ac:dyDescent="0.25">
      <c r="A41" s="245"/>
      <c r="B41" s="245"/>
      <c r="C41" s="245"/>
      <c r="D41" s="245"/>
      <c r="E41" s="245"/>
      <c r="F41" s="245"/>
      <c r="G41" s="245"/>
      <c r="H41" s="245"/>
      <c r="I41" s="245"/>
    </row>
    <row r="42" spans="1:9" x14ac:dyDescent="0.25">
      <c r="A42" s="245"/>
      <c r="B42" s="245"/>
      <c r="C42" s="245"/>
      <c r="D42" s="245"/>
      <c r="E42" s="245"/>
      <c r="F42" s="245"/>
      <c r="G42" s="245"/>
      <c r="H42" s="245"/>
      <c r="I42" s="245"/>
    </row>
    <row r="43" spans="1:9" x14ac:dyDescent="0.25">
      <c r="A43" s="245"/>
      <c r="B43" s="245"/>
      <c r="C43" s="245"/>
      <c r="D43" s="245"/>
      <c r="E43" s="245"/>
      <c r="F43" s="245"/>
      <c r="G43" s="245"/>
      <c r="H43" s="245"/>
      <c r="I43" s="245"/>
    </row>
    <row r="44" spans="1:9" x14ac:dyDescent="0.25">
      <c r="A44" s="245"/>
      <c r="B44" s="245"/>
      <c r="C44" s="245"/>
      <c r="D44" s="245"/>
      <c r="E44" s="245"/>
      <c r="F44" s="245"/>
      <c r="G44" s="245"/>
      <c r="H44" s="245"/>
      <c r="I44" s="245"/>
    </row>
    <row r="45" spans="1:9" x14ac:dyDescent="0.25">
      <c r="A45" s="245"/>
      <c r="B45" s="245"/>
      <c r="C45" s="245"/>
      <c r="D45" s="245"/>
      <c r="E45" s="245"/>
      <c r="F45" s="245"/>
      <c r="G45" s="245"/>
      <c r="H45" s="245"/>
      <c r="I45" s="245"/>
    </row>
    <row r="46" spans="1:9" x14ac:dyDescent="0.25">
      <c r="A46" s="245"/>
      <c r="B46" s="245"/>
      <c r="C46" s="245"/>
      <c r="D46" s="245"/>
      <c r="E46" s="245"/>
      <c r="F46" s="245"/>
      <c r="G46" s="245"/>
      <c r="H46" s="245"/>
      <c r="I46" s="245"/>
    </row>
    <row r="47" spans="1:9" x14ac:dyDescent="0.25">
      <c r="A47" s="245"/>
      <c r="B47" s="245"/>
      <c r="C47" s="245"/>
      <c r="D47" s="245"/>
      <c r="E47" s="245"/>
      <c r="F47" s="245"/>
      <c r="G47" s="245"/>
      <c r="H47" s="245"/>
      <c r="I47" s="245"/>
    </row>
    <row r="48" spans="1:9" x14ac:dyDescent="0.25">
      <c r="A48" s="245"/>
      <c r="B48" s="245"/>
      <c r="C48" s="245"/>
      <c r="D48" s="245"/>
      <c r="E48" s="245"/>
      <c r="F48" s="245"/>
      <c r="G48" s="245"/>
      <c r="H48" s="245"/>
      <c r="I48" s="245"/>
    </row>
  </sheetData>
  <sheetProtection password="CC6F" sheet="1" objects="1" scenarios="1"/>
  <pageMargins left="0.35433070866141736" right="0.15748031496062992" top="0.39370078740157483" bottom="0.39370078740157483" header="0.31496062992125984" footer="0.31496062992125984"/>
  <pageSetup scale="95" orientation="portrait" r:id="rId1"/>
  <rowBreaks count="1" manualBreakCount="1">
    <brk id="47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3:K80"/>
  <sheetViews>
    <sheetView showGridLines="0" showRowColHeaders="0" topLeftCell="A36" zoomScale="80" zoomScaleNormal="80" workbookViewId="0">
      <selection activeCell="K39" sqref="K39"/>
    </sheetView>
  </sheetViews>
  <sheetFormatPr baseColWidth="10" defaultColWidth="0" defaultRowHeight="15" x14ac:dyDescent="0.25"/>
  <cols>
    <col min="1" max="1" width="11.42578125" customWidth="1"/>
    <col min="2" max="2" width="18.42578125" customWidth="1"/>
    <col min="3" max="3" width="24" customWidth="1"/>
    <col min="4" max="4" width="11.7109375" customWidth="1"/>
    <col min="5" max="5" width="18.42578125" customWidth="1"/>
    <col min="6" max="6" width="16.5703125" customWidth="1"/>
    <col min="7" max="7" width="17.28515625" customWidth="1"/>
    <col min="8" max="8" width="18.42578125" customWidth="1"/>
    <col min="9" max="9" width="15" customWidth="1"/>
    <col min="10" max="10" width="12.85546875" customWidth="1"/>
    <col min="11" max="11" width="11.42578125" customWidth="1"/>
  </cols>
  <sheetData>
    <row r="3" spans="2:11" ht="15.75" thickBot="1" x14ac:dyDescent="0.3"/>
    <row r="4" spans="2:11" ht="31.5" customHeight="1" thickTop="1" thickBot="1" x14ac:dyDescent="0.3">
      <c r="D4" s="727" t="s">
        <v>137</v>
      </c>
      <c r="E4" s="727"/>
      <c r="F4" s="727"/>
      <c r="G4" s="727"/>
      <c r="H4" s="727"/>
    </row>
    <row r="5" spans="2:11" ht="18" customHeight="1" thickTop="1" x14ac:dyDescent="0.25">
      <c r="D5" s="728" t="s">
        <v>65</v>
      </c>
      <c r="E5" s="728"/>
      <c r="F5" s="728"/>
      <c r="G5" s="728"/>
      <c r="H5" s="728"/>
    </row>
    <row r="6" spans="2:11" ht="9" customHeight="1" x14ac:dyDescent="0.25">
      <c r="D6" s="17"/>
      <c r="E6" s="17"/>
      <c r="F6" s="17"/>
      <c r="G6" s="29"/>
      <c r="H6" s="17"/>
    </row>
    <row r="7" spans="2:11" ht="9" customHeight="1" x14ac:dyDescent="0.25">
      <c r="B7" s="49"/>
      <c r="C7" s="49"/>
      <c r="D7" s="49"/>
      <c r="E7" s="49"/>
      <c r="F7" s="49"/>
      <c r="G7" s="49"/>
      <c r="H7" s="49"/>
      <c r="I7" s="49"/>
      <c r="J7" s="49"/>
    </row>
    <row r="8" spans="2:11" ht="12.75" customHeight="1" x14ac:dyDescent="0.25"/>
    <row r="9" spans="2:11" ht="28.5" customHeight="1" x14ac:dyDescent="0.25">
      <c r="B9" s="47" t="s">
        <v>517</v>
      </c>
      <c r="C9" s="14"/>
      <c r="D9" s="714" t="s">
        <v>62</v>
      </c>
      <c r="E9" s="714"/>
      <c r="F9" s="714"/>
      <c r="G9" s="714"/>
      <c r="H9" s="714"/>
      <c r="I9" s="714"/>
      <c r="J9" s="714"/>
    </row>
    <row r="10" spans="2:11" ht="13.5" customHeight="1" x14ac:dyDescent="0.25">
      <c r="B10" s="48"/>
      <c r="C10" s="14"/>
      <c r="D10" s="27"/>
      <c r="E10" s="27"/>
      <c r="F10" s="27"/>
      <c r="G10" s="27"/>
      <c r="H10" s="27"/>
      <c r="I10" s="27"/>
      <c r="J10" s="27"/>
    </row>
    <row r="11" spans="2:11" ht="31.5" customHeight="1" x14ac:dyDescent="0.25">
      <c r="B11" s="47" t="s">
        <v>530</v>
      </c>
      <c r="C11" s="14"/>
      <c r="D11" s="734" t="s">
        <v>62</v>
      </c>
      <c r="E11" s="734"/>
      <c r="F11" s="734"/>
      <c r="G11" s="734"/>
      <c r="H11" s="734"/>
      <c r="I11" s="734"/>
      <c r="J11" s="27"/>
    </row>
    <row r="12" spans="2:11" ht="13.5" customHeight="1" x14ac:dyDescent="0.25">
      <c r="B12" s="14"/>
      <c r="C12" s="14"/>
      <c r="D12" s="14"/>
      <c r="E12" s="14"/>
      <c r="F12" s="14"/>
      <c r="G12" s="14"/>
      <c r="H12" s="14"/>
      <c r="I12" s="14"/>
      <c r="J12" s="14"/>
    </row>
    <row r="13" spans="2:11" ht="28.5" customHeight="1" x14ac:dyDescent="0.25">
      <c r="B13" s="47" t="s">
        <v>518</v>
      </c>
      <c r="D13" s="733" t="s">
        <v>62</v>
      </c>
      <c r="E13" s="733"/>
      <c r="F13" s="733"/>
      <c r="G13" s="733"/>
      <c r="H13" s="733"/>
      <c r="I13" s="733"/>
      <c r="J13" s="733"/>
      <c r="K13" s="50"/>
    </row>
    <row r="14" spans="2:11" x14ac:dyDescent="0.25">
      <c r="B14" s="48"/>
      <c r="C14" s="14"/>
      <c r="D14" s="14" t="s">
        <v>62</v>
      </c>
      <c r="E14" s="14"/>
      <c r="F14" s="14"/>
      <c r="G14" s="14"/>
      <c r="H14" s="14"/>
      <c r="I14" s="14"/>
      <c r="J14" s="14"/>
    </row>
    <row r="15" spans="2:11" ht="28.5" customHeight="1" x14ac:dyDescent="0.25">
      <c r="B15" s="47" t="s">
        <v>519</v>
      </c>
      <c r="D15" s="697" t="s">
        <v>62</v>
      </c>
      <c r="E15" s="697"/>
      <c r="F15" s="697"/>
      <c r="G15" s="697"/>
      <c r="H15" s="697"/>
      <c r="I15" s="15"/>
      <c r="J15" s="15"/>
    </row>
    <row r="16" spans="2:11" ht="13.5" customHeight="1" x14ac:dyDescent="0.25">
      <c r="B16" s="47"/>
      <c r="D16" s="119" t="s">
        <v>62</v>
      </c>
      <c r="E16" s="103"/>
      <c r="F16" s="103"/>
      <c r="G16" s="103"/>
      <c r="H16" s="103"/>
      <c r="I16" s="15"/>
      <c r="J16" s="15"/>
    </row>
    <row r="17" spans="2:11" ht="28.5" customHeight="1" x14ac:dyDescent="0.25">
      <c r="B17" s="47" t="s">
        <v>520</v>
      </c>
      <c r="D17" s="712" t="s">
        <v>62</v>
      </c>
      <c r="E17" s="712"/>
      <c r="F17" s="96"/>
      <c r="G17" s="96"/>
      <c r="H17" s="96"/>
      <c r="I17" s="15"/>
      <c r="J17" s="15"/>
    </row>
    <row r="18" spans="2:11" ht="14.25" customHeight="1" x14ac:dyDescent="0.25">
      <c r="B18" s="14"/>
      <c r="C18" s="14"/>
      <c r="D18" s="14"/>
      <c r="E18" s="14"/>
      <c r="F18" s="14"/>
      <c r="G18" s="14"/>
      <c r="H18" s="14"/>
      <c r="I18" s="14"/>
      <c r="J18" s="14"/>
    </row>
    <row r="19" spans="2:11" ht="25.5" customHeight="1" x14ac:dyDescent="0.25">
      <c r="B19" s="697" t="s">
        <v>529</v>
      </c>
      <c r="C19" s="697"/>
      <c r="D19" s="697"/>
      <c r="E19" s="697"/>
      <c r="F19" s="698"/>
      <c r="G19" s="698"/>
      <c r="H19" s="698"/>
      <c r="I19" s="698"/>
      <c r="J19" s="698"/>
    </row>
    <row r="20" spans="2:11" s="20" customFormat="1" ht="6.75" customHeight="1" x14ac:dyDescent="0.25">
      <c r="B20" s="18"/>
      <c r="C20" s="18"/>
      <c r="D20" s="18"/>
      <c r="E20" s="18"/>
      <c r="F20" s="19"/>
      <c r="G20" s="19"/>
      <c r="H20" s="19"/>
      <c r="I20" s="19"/>
      <c r="J20" s="19"/>
      <c r="K20" s="14"/>
    </row>
    <row r="21" spans="2:11" x14ac:dyDescent="0.25">
      <c r="B21" s="722" t="s">
        <v>66</v>
      </c>
      <c r="C21" s="722"/>
      <c r="D21" s="722"/>
      <c r="E21" s="729" t="s">
        <v>62</v>
      </c>
      <c r="F21" s="730"/>
      <c r="G21" s="730"/>
      <c r="H21" s="730"/>
      <c r="I21" s="730"/>
      <c r="J21" s="730"/>
      <c r="K21" s="28"/>
    </row>
    <row r="22" spans="2:11" x14ac:dyDescent="0.25">
      <c r="B22" s="721"/>
      <c r="C22" s="721"/>
      <c r="D22" s="721"/>
      <c r="E22" s="731"/>
      <c r="F22" s="732"/>
      <c r="G22" s="732"/>
      <c r="H22" s="732"/>
      <c r="I22" s="732"/>
      <c r="J22" s="732"/>
      <c r="K22" s="28"/>
    </row>
    <row r="23" spans="2:11" x14ac:dyDescent="0.25">
      <c r="B23" s="711" t="s">
        <v>528</v>
      </c>
      <c r="C23" s="711"/>
      <c r="D23" s="711"/>
      <c r="E23" s="713" t="s">
        <v>62</v>
      </c>
      <c r="F23" s="714"/>
      <c r="G23" s="714"/>
      <c r="H23" s="714"/>
      <c r="I23" s="714"/>
      <c r="J23" s="714"/>
    </row>
    <row r="24" spans="2:11" x14ac:dyDescent="0.25">
      <c r="B24" s="711"/>
      <c r="C24" s="711"/>
      <c r="D24" s="711"/>
      <c r="E24" s="713"/>
      <c r="F24" s="714"/>
      <c r="G24" s="714"/>
      <c r="H24" s="714"/>
      <c r="I24" s="714"/>
      <c r="J24" s="714"/>
    </row>
    <row r="25" spans="2:11" x14ac:dyDescent="0.25">
      <c r="B25" s="721" t="s">
        <v>561</v>
      </c>
      <c r="C25" s="721"/>
      <c r="D25" s="721"/>
      <c r="E25" s="120"/>
      <c r="F25" s="121"/>
      <c r="G25" s="121"/>
      <c r="H25" s="121"/>
      <c r="I25" s="121"/>
      <c r="J25" s="121"/>
    </row>
    <row r="26" spans="2:11" x14ac:dyDescent="0.25">
      <c r="B26" s="721"/>
      <c r="C26" s="721"/>
      <c r="D26" s="721"/>
      <c r="E26" s="120"/>
      <c r="F26" s="121"/>
      <c r="G26" s="121"/>
      <c r="H26" s="121"/>
      <c r="I26" s="121"/>
      <c r="J26" s="121"/>
    </row>
    <row r="27" spans="2:11" x14ac:dyDescent="0.25">
      <c r="B27" s="715" t="s">
        <v>508</v>
      </c>
      <c r="C27" s="715"/>
      <c r="D27" s="716"/>
      <c r="E27" s="713" t="s">
        <v>62</v>
      </c>
      <c r="F27" s="714"/>
      <c r="G27" s="714"/>
      <c r="H27" s="714"/>
      <c r="I27" s="714"/>
      <c r="J27" s="714"/>
      <c r="K27" s="21"/>
    </row>
    <row r="28" spans="2:11" x14ac:dyDescent="0.25">
      <c r="B28" s="717"/>
      <c r="C28" s="717"/>
      <c r="D28" s="718"/>
      <c r="E28" s="719"/>
      <c r="F28" s="720"/>
      <c r="G28" s="720"/>
      <c r="H28" s="720"/>
      <c r="I28" s="720"/>
      <c r="J28" s="720"/>
    </row>
    <row r="29" spans="2:11" ht="8.25" customHeight="1" x14ac:dyDescent="0.25">
      <c r="B29" s="14"/>
      <c r="C29" s="14"/>
      <c r="D29" s="14"/>
      <c r="E29" s="51"/>
      <c r="F29" s="51"/>
      <c r="G29" s="51"/>
      <c r="H29" s="51"/>
      <c r="I29" s="51"/>
      <c r="J29" s="51"/>
      <c r="K29" s="28"/>
    </row>
    <row r="30" spans="2:11" ht="23.25" customHeight="1" x14ac:dyDescent="0.25">
      <c r="B30" s="697" t="s">
        <v>67</v>
      </c>
      <c r="C30" s="697"/>
      <c r="D30" s="697"/>
      <c r="E30" s="697"/>
      <c r="F30" s="698"/>
      <c r="G30" s="698"/>
      <c r="H30" s="698"/>
      <c r="I30" s="698"/>
      <c r="J30" s="698"/>
    </row>
    <row r="31" spans="2:11" ht="25.5" customHeight="1" x14ac:dyDescent="0.25">
      <c r="B31" s="700" t="s">
        <v>536</v>
      </c>
      <c r="C31" s="700"/>
      <c r="D31" s="700"/>
      <c r="E31" s="700"/>
      <c r="F31" s="700"/>
      <c r="G31" s="700"/>
      <c r="H31" s="700"/>
      <c r="I31" s="700"/>
      <c r="J31" s="700"/>
    </row>
    <row r="32" spans="2:11" ht="25.5" customHeight="1" x14ac:dyDescent="0.25">
      <c r="B32" s="722" t="s">
        <v>562</v>
      </c>
      <c r="C32" s="722"/>
      <c r="D32" s="723"/>
      <c r="E32" s="693" t="s">
        <v>531</v>
      </c>
      <c r="F32" s="694"/>
      <c r="G32" s="694"/>
      <c r="H32" s="694"/>
      <c r="I32" s="694"/>
      <c r="J32" s="694"/>
    </row>
    <row r="33" spans="1:10" ht="15" customHeight="1" x14ac:dyDescent="0.25">
      <c r="B33" s="721"/>
      <c r="C33" s="721"/>
      <c r="D33" s="724"/>
      <c r="E33" s="699" t="s">
        <v>62</v>
      </c>
      <c r="F33" s="699"/>
      <c r="G33" s="699"/>
      <c r="H33" s="699"/>
      <c r="I33" s="699"/>
      <c r="J33" s="699"/>
    </row>
    <row r="34" spans="1:10" x14ac:dyDescent="0.25">
      <c r="B34" s="721"/>
      <c r="C34" s="721"/>
      <c r="D34" s="724"/>
      <c r="E34" s="699"/>
      <c r="F34" s="699"/>
      <c r="G34" s="699"/>
      <c r="H34" s="699"/>
      <c r="I34" s="699"/>
      <c r="J34" s="699"/>
    </row>
    <row r="35" spans="1:10" ht="24.75" customHeight="1" x14ac:dyDescent="0.25">
      <c r="B35" s="721"/>
      <c r="C35" s="721"/>
      <c r="D35" s="724"/>
      <c r="E35" s="693" t="s">
        <v>532</v>
      </c>
      <c r="F35" s="694"/>
      <c r="G35" s="694"/>
      <c r="H35" s="694"/>
      <c r="I35" s="694"/>
      <c r="J35" s="694"/>
    </row>
    <row r="36" spans="1:10" ht="19.5" customHeight="1" x14ac:dyDescent="0.25">
      <c r="B36" s="721"/>
      <c r="C36" s="721"/>
      <c r="D36" s="724"/>
      <c r="E36" s="699" t="s">
        <v>62</v>
      </c>
      <c r="F36" s="699"/>
      <c r="G36" s="699"/>
      <c r="H36" s="699"/>
      <c r="I36" s="699"/>
      <c r="J36" s="699"/>
    </row>
    <row r="37" spans="1:10" x14ac:dyDescent="0.25">
      <c r="B37" s="721"/>
      <c r="C37" s="721"/>
      <c r="D37" s="724"/>
      <c r="E37" s="699"/>
      <c r="F37" s="699"/>
      <c r="G37" s="699"/>
      <c r="H37" s="699"/>
      <c r="I37" s="699"/>
      <c r="J37" s="699"/>
    </row>
    <row r="38" spans="1:10" x14ac:dyDescent="0.25">
      <c r="B38" s="725"/>
      <c r="C38" s="725"/>
      <c r="D38" s="726"/>
      <c r="E38" s="699"/>
      <c r="F38" s="699"/>
      <c r="G38" s="699"/>
      <c r="H38" s="699"/>
      <c r="I38" s="699"/>
      <c r="J38" s="699"/>
    </row>
    <row r="39" spans="1:10" ht="9" customHeight="1" x14ac:dyDescent="0.25">
      <c r="B39" s="139"/>
      <c r="C39" s="139"/>
      <c r="D39" s="139"/>
      <c r="E39" s="140"/>
      <c r="F39" s="140"/>
      <c r="G39" s="140"/>
      <c r="H39" s="140"/>
      <c r="I39" s="140"/>
      <c r="J39" s="140"/>
    </row>
    <row r="40" spans="1:10" ht="28.5" customHeight="1" x14ac:dyDescent="0.25">
      <c r="A40" s="109"/>
      <c r="B40" s="701" t="s">
        <v>563</v>
      </c>
      <c r="C40" s="701"/>
      <c r="D40" s="702"/>
      <c r="E40" s="693" t="s">
        <v>533</v>
      </c>
      <c r="F40" s="694"/>
      <c r="G40" s="694"/>
      <c r="H40" s="694"/>
      <c r="I40" s="694"/>
      <c r="J40" s="694"/>
    </row>
    <row r="41" spans="1:10" ht="15" customHeight="1" x14ac:dyDescent="0.25">
      <c r="A41" s="109"/>
      <c r="B41" s="703"/>
      <c r="C41" s="703"/>
      <c r="D41" s="704"/>
      <c r="E41" s="707" t="s">
        <v>534</v>
      </c>
      <c r="F41" s="708"/>
      <c r="G41" s="708"/>
      <c r="H41" s="708"/>
      <c r="I41" s="92"/>
      <c r="J41" s="92"/>
    </row>
    <row r="42" spans="1:10" ht="44.25" customHeight="1" x14ac:dyDescent="0.25">
      <c r="A42" s="109"/>
      <c r="B42" s="703"/>
      <c r="C42" s="703"/>
      <c r="D42" s="704"/>
      <c r="E42" s="709" t="s">
        <v>62</v>
      </c>
      <c r="F42" s="710"/>
      <c r="G42" s="710"/>
      <c r="H42" s="710"/>
      <c r="I42" s="710"/>
      <c r="J42" s="710"/>
    </row>
    <row r="43" spans="1:10" ht="15" customHeight="1" x14ac:dyDescent="0.25">
      <c r="A43" s="109"/>
      <c r="B43" s="703"/>
      <c r="C43" s="703"/>
      <c r="D43" s="704"/>
      <c r="E43" s="691" t="s">
        <v>509</v>
      </c>
      <c r="F43" s="692"/>
      <c r="G43" s="692"/>
      <c r="H43" s="95"/>
      <c r="I43" s="95"/>
      <c r="J43" s="95"/>
    </row>
    <row r="44" spans="1:10" ht="51.75" customHeight="1" x14ac:dyDescent="0.25">
      <c r="A44" s="109"/>
      <c r="B44" s="703"/>
      <c r="C44" s="703"/>
      <c r="D44" s="704"/>
      <c r="E44" s="689" t="s">
        <v>62</v>
      </c>
      <c r="F44" s="690"/>
      <c r="G44" s="690"/>
      <c r="H44" s="690"/>
      <c r="I44" s="690"/>
      <c r="J44" s="690"/>
    </row>
    <row r="45" spans="1:10" ht="25.5" customHeight="1" x14ac:dyDescent="0.25">
      <c r="A45" s="109"/>
      <c r="B45" s="703"/>
      <c r="C45" s="703"/>
      <c r="D45" s="704"/>
      <c r="E45" s="693" t="s">
        <v>535</v>
      </c>
      <c r="F45" s="694"/>
      <c r="G45" s="694"/>
      <c r="H45" s="694"/>
      <c r="I45" s="694"/>
      <c r="J45" s="694"/>
    </row>
    <row r="46" spans="1:10" ht="15" customHeight="1" x14ac:dyDescent="0.25">
      <c r="A46" s="109"/>
      <c r="B46" s="703"/>
      <c r="C46" s="703"/>
      <c r="D46" s="704"/>
      <c r="E46" s="707" t="s">
        <v>534</v>
      </c>
      <c r="F46" s="708"/>
      <c r="G46" s="708"/>
      <c r="H46" s="708"/>
      <c r="I46" s="93"/>
      <c r="J46" s="93"/>
    </row>
    <row r="47" spans="1:10" ht="49.5" customHeight="1" x14ac:dyDescent="0.25">
      <c r="A47" s="109"/>
      <c r="B47" s="703"/>
      <c r="C47" s="703"/>
      <c r="D47" s="704"/>
      <c r="E47" s="709" t="s">
        <v>62</v>
      </c>
      <c r="F47" s="710"/>
      <c r="G47" s="710"/>
      <c r="H47" s="710"/>
      <c r="I47" s="710"/>
      <c r="J47" s="710"/>
    </row>
    <row r="48" spans="1:10" x14ac:dyDescent="0.25">
      <c r="A48" s="109"/>
      <c r="B48" s="703"/>
      <c r="C48" s="703"/>
      <c r="D48" s="704"/>
      <c r="E48" s="691" t="s">
        <v>509</v>
      </c>
      <c r="F48" s="692"/>
      <c r="G48" s="692"/>
      <c r="H48" s="95"/>
      <c r="I48" s="95"/>
      <c r="J48" s="95"/>
    </row>
    <row r="49" spans="1:10" ht="49.5" customHeight="1" x14ac:dyDescent="0.25">
      <c r="A49" s="109"/>
      <c r="B49" s="703"/>
      <c r="C49" s="703"/>
      <c r="D49" s="704"/>
      <c r="E49" s="689" t="s">
        <v>62</v>
      </c>
      <c r="F49" s="690"/>
      <c r="G49" s="690"/>
      <c r="H49" s="690"/>
      <c r="I49" s="690"/>
      <c r="J49" s="690"/>
    </row>
    <row r="50" spans="1:10" ht="25.5" customHeight="1" x14ac:dyDescent="0.25">
      <c r="A50" s="109"/>
      <c r="B50" s="703"/>
      <c r="C50" s="703"/>
      <c r="D50" s="704"/>
      <c r="E50" s="693" t="s">
        <v>543</v>
      </c>
      <c r="F50" s="694"/>
      <c r="G50" s="694"/>
      <c r="H50" s="694"/>
      <c r="I50" s="694"/>
      <c r="J50" s="694"/>
    </row>
    <row r="51" spans="1:10" ht="15" customHeight="1" x14ac:dyDescent="0.25">
      <c r="A51" s="109"/>
      <c r="B51" s="703"/>
      <c r="C51" s="703"/>
      <c r="D51" s="704"/>
      <c r="E51" s="695" t="s">
        <v>544</v>
      </c>
      <c r="F51" s="696"/>
      <c r="G51" s="696"/>
      <c r="H51" s="696"/>
      <c r="I51" s="696"/>
      <c r="J51" s="93"/>
    </row>
    <row r="52" spans="1:10" ht="49.5" customHeight="1" x14ac:dyDescent="0.25">
      <c r="A52" s="109"/>
      <c r="B52" s="703"/>
      <c r="C52" s="703"/>
      <c r="D52" s="704"/>
      <c r="E52" s="689" t="s">
        <v>62</v>
      </c>
      <c r="F52" s="690"/>
      <c r="G52" s="690"/>
      <c r="H52" s="690"/>
      <c r="I52" s="690"/>
      <c r="J52" s="690"/>
    </row>
    <row r="53" spans="1:10" x14ac:dyDescent="0.25">
      <c r="A53" s="109"/>
      <c r="B53" s="703"/>
      <c r="C53" s="703"/>
      <c r="D53" s="704"/>
      <c r="E53" s="691" t="s">
        <v>509</v>
      </c>
      <c r="F53" s="692"/>
      <c r="G53" s="692"/>
      <c r="H53" s="95"/>
      <c r="I53" s="95"/>
      <c r="J53" s="95"/>
    </row>
    <row r="54" spans="1:10" ht="49.5" customHeight="1" x14ac:dyDescent="0.25">
      <c r="A54" s="122"/>
      <c r="B54" s="705"/>
      <c r="C54" s="705"/>
      <c r="D54" s="706"/>
      <c r="E54" s="689" t="s">
        <v>62</v>
      </c>
      <c r="F54" s="690"/>
      <c r="G54" s="690"/>
      <c r="H54" s="690"/>
      <c r="I54" s="690"/>
      <c r="J54" s="690"/>
    </row>
    <row r="55" spans="1:10" x14ac:dyDescent="0.25">
      <c r="B55" s="14"/>
      <c r="C55" s="14"/>
      <c r="D55" s="14"/>
      <c r="E55" s="14"/>
      <c r="F55" s="14"/>
      <c r="G55" s="14"/>
      <c r="H55" s="14"/>
      <c r="I55" s="14"/>
      <c r="J55" s="14"/>
    </row>
    <row r="56" spans="1:10" x14ac:dyDescent="0.25">
      <c r="B56" s="14"/>
      <c r="C56" s="14"/>
      <c r="D56" s="14"/>
      <c r="E56" s="14"/>
      <c r="F56" s="14"/>
      <c r="G56" s="14"/>
      <c r="H56" s="14"/>
      <c r="I56" s="14"/>
      <c r="J56" s="14"/>
    </row>
    <row r="57" spans="1:10" x14ac:dyDescent="0.25">
      <c r="B57" s="14"/>
      <c r="C57" s="14"/>
      <c r="D57" s="14"/>
      <c r="E57" s="14"/>
      <c r="F57" s="14"/>
      <c r="G57" s="14"/>
      <c r="H57" s="14"/>
      <c r="I57" s="14"/>
      <c r="J57" s="14"/>
    </row>
    <row r="66" ht="15" customHeight="1" x14ac:dyDescent="0.25"/>
    <row r="67" ht="21" customHeight="1" x14ac:dyDescent="0.25"/>
    <row r="80" ht="15" customHeight="1" x14ac:dyDescent="0.25"/>
  </sheetData>
  <mergeCells count="39">
    <mergeCell ref="D4:H4"/>
    <mergeCell ref="D5:H5"/>
    <mergeCell ref="B19:J19"/>
    <mergeCell ref="B21:D22"/>
    <mergeCell ref="E21:J22"/>
    <mergeCell ref="D13:J13"/>
    <mergeCell ref="D15:H15"/>
    <mergeCell ref="D11:I11"/>
    <mergeCell ref="D9:J9"/>
    <mergeCell ref="E47:J47"/>
    <mergeCell ref="E54:J54"/>
    <mergeCell ref="B23:D24"/>
    <mergeCell ref="D17:E17"/>
    <mergeCell ref="E23:J24"/>
    <mergeCell ref="B27:D28"/>
    <mergeCell ref="E27:J28"/>
    <mergeCell ref="B25:D26"/>
    <mergeCell ref="B32:D38"/>
    <mergeCell ref="E44:J44"/>
    <mergeCell ref="E49:J49"/>
    <mergeCell ref="E46:H46"/>
    <mergeCell ref="E40:J40"/>
    <mergeCell ref="E43:G43"/>
    <mergeCell ref="E52:J52"/>
    <mergeCell ref="E53:G53"/>
    <mergeCell ref="E50:J50"/>
    <mergeCell ref="E51:I51"/>
    <mergeCell ref="B30:J30"/>
    <mergeCell ref="E38:J38"/>
    <mergeCell ref="E45:J45"/>
    <mergeCell ref="E48:G48"/>
    <mergeCell ref="E32:J32"/>
    <mergeCell ref="E33:J34"/>
    <mergeCell ref="E36:J37"/>
    <mergeCell ref="B31:J31"/>
    <mergeCell ref="B40:D54"/>
    <mergeCell ref="E41:H41"/>
    <mergeCell ref="E35:J35"/>
    <mergeCell ref="E42:J42"/>
  </mergeCells>
  <pageMargins left="0.23" right="0.15748031496062992" top="0.74803149606299213" bottom="0.71" header="0.31496062992125984" footer="0.31496062992125984"/>
  <pageSetup scale="67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78"/>
  <sheetViews>
    <sheetView showGridLines="0" showRowColHeaders="0" topLeftCell="A25" zoomScale="80" zoomScaleNormal="80" workbookViewId="0">
      <selection activeCell="B62" sqref="B62"/>
    </sheetView>
  </sheetViews>
  <sheetFormatPr baseColWidth="10" defaultColWidth="0" defaultRowHeight="15" x14ac:dyDescent="0.25"/>
  <cols>
    <col min="1" max="1" width="11.42578125" customWidth="1"/>
    <col min="2" max="6" width="14.140625" customWidth="1"/>
    <col min="7" max="7" width="14.5703125" customWidth="1"/>
    <col min="8" max="8" width="15.140625" customWidth="1"/>
    <col min="9" max="10" width="14.140625" customWidth="1"/>
    <col min="11" max="11" width="11.42578125" customWidth="1"/>
  </cols>
  <sheetData>
    <row r="1" spans="1:11" ht="15" customHeight="1" x14ac:dyDescent="0.25"/>
    <row r="2" spans="1:11" ht="15" customHeight="1" x14ac:dyDescent="0.25"/>
    <row r="3" spans="1:11" ht="15.75" customHeight="1" thickBot="1" x14ac:dyDescent="0.3"/>
    <row r="4" spans="1:11" ht="31.5" customHeight="1" thickTop="1" thickBot="1" x14ac:dyDescent="0.3">
      <c r="D4" s="727" t="s">
        <v>137</v>
      </c>
      <c r="E4" s="727"/>
      <c r="F4" s="727"/>
      <c r="G4" s="727"/>
      <c r="H4" s="727"/>
      <c r="I4" s="727"/>
    </row>
    <row r="5" spans="1:11" ht="18" customHeight="1" thickTop="1" x14ac:dyDescent="0.25">
      <c r="D5" s="760" t="s">
        <v>65</v>
      </c>
      <c r="E5" s="760"/>
      <c r="F5" s="760"/>
      <c r="G5" s="760"/>
      <c r="H5" s="760"/>
      <c r="I5" s="760"/>
    </row>
    <row r="6" spans="1:11" ht="9" customHeight="1" x14ac:dyDescent="0.25">
      <c r="D6" s="29"/>
      <c r="E6" s="29"/>
      <c r="F6" s="29"/>
      <c r="G6" s="29"/>
    </row>
    <row r="7" spans="1:11" ht="9" customHeight="1" x14ac:dyDescent="0.25">
      <c r="B7" s="49"/>
      <c r="C7" s="49"/>
      <c r="D7" s="49"/>
      <c r="E7" s="49"/>
      <c r="F7" s="49"/>
      <c r="G7" s="49"/>
      <c r="H7" s="49"/>
      <c r="I7" s="49"/>
      <c r="J7" s="49"/>
    </row>
    <row r="8" spans="1:11" ht="12.75" customHeight="1" x14ac:dyDescent="0.25">
      <c r="J8" s="28"/>
    </row>
    <row r="9" spans="1:11" ht="24.75" customHeight="1" x14ac:dyDescent="0.25">
      <c r="B9" s="765" t="s">
        <v>546</v>
      </c>
      <c r="C9" s="765"/>
      <c r="D9" s="765"/>
      <c r="E9" s="765"/>
      <c r="F9" s="766"/>
      <c r="G9" s="766"/>
      <c r="H9" s="766"/>
      <c r="I9" s="766"/>
      <c r="J9" s="766"/>
    </row>
    <row r="10" spans="1:11" ht="29.25" customHeight="1" x14ac:dyDescent="0.25">
      <c r="B10" s="763" t="s">
        <v>537</v>
      </c>
      <c r="C10" s="763"/>
      <c r="D10" s="763"/>
      <c r="E10" s="763"/>
      <c r="F10" s="763"/>
      <c r="G10" s="763"/>
      <c r="H10" s="763"/>
      <c r="I10" s="763"/>
      <c r="J10" s="763"/>
      <c r="K10" s="28"/>
    </row>
    <row r="11" spans="1:11" x14ac:dyDescent="0.25">
      <c r="B11" s="735" t="s">
        <v>548</v>
      </c>
      <c r="C11" s="736"/>
      <c r="D11" s="736"/>
      <c r="E11" s="73"/>
      <c r="F11" s="56"/>
      <c r="G11" s="56"/>
      <c r="H11" s="56"/>
      <c r="I11" s="56"/>
      <c r="J11" s="56"/>
      <c r="K11" s="28"/>
    </row>
    <row r="12" spans="1:11" x14ac:dyDescent="0.25">
      <c r="B12" s="736"/>
      <c r="C12" s="736"/>
      <c r="D12" s="736"/>
      <c r="E12" s="761"/>
      <c r="F12" s="762"/>
      <c r="G12" s="762"/>
      <c r="H12" s="762"/>
      <c r="I12" s="762"/>
      <c r="J12" s="762"/>
    </row>
    <row r="13" spans="1:11" x14ac:dyDescent="0.25">
      <c r="B13" s="736"/>
      <c r="C13" s="736"/>
      <c r="D13" s="736"/>
      <c r="E13" s="761"/>
      <c r="F13" s="762"/>
      <c r="G13" s="762"/>
      <c r="H13" s="762"/>
      <c r="I13" s="762"/>
      <c r="J13" s="762"/>
    </row>
    <row r="14" spans="1:11" ht="7.5" customHeight="1" x14ac:dyDescent="0.25">
      <c r="B14" s="54"/>
      <c r="C14" s="54"/>
      <c r="D14" s="54"/>
      <c r="E14" s="57"/>
      <c r="F14" s="54"/>
      <c r="G14" s="54"/>
      <c r="H14" s="54"/>
      <c r="I14" s="54"/>
      <c r="J14" s="54"/>
      <c r="K14" s="28"/>
    </row>
    <row r="15" spans="1:11" ht="9" customHeight="1" x14ac:dyDescent="0.25">
      <c r="A15" s="109"/>
      <c r="B15" s="62"/>
      <c r="C15" s="62"/>
      <c r="D15" s="62"/>
      <c r="E15" s="65"/>
      <c r="F15" s="62"/>
      <c r="G15" s="62"/>
      <c r="H15" s="62"/>
      <c r="I15" s="62"/>
      <c r="J15" s="62"/>
      <c r="K15" s="109"/>
    </row>
    <row r="16" spans="1:11" x14ac:dyDescent="0.25">
      <c r="A16" s="109"/>
      <c r="B16" s="737" t="s">
        <v>549</v>
      </c>
      <c r="C16" s="738"/>
      <c r="D16" s="738"/>
      <c r="E16" s="761"/>
      <c r="F16" s="762"/>
      <c r="G16" s="762"/>
      <c r="H16" s="762"/>
      <c r="I16" s="762"/>
      <c r="J16" s="762"/>
    </row>
    <row r="17" spans="1:12" ht="14.25" customHeight="1" x14ac:dyDescent="0.25">
      <c r="A17" s="109"/>
      <c r="B17" s="738"/>
      <c r="C17" s="738"/>
      <c r="D17" s="738"/>
      <c r="E17" s="761"/>
      <c r="F17" s="762"/>
      <c r="G17" s="762"/>
      <c r="H17" s="762"/>
      <c r="I17" s="762"/>
      <c r="J17" s="762"/>
    </row>
    <row r="18" spans="1:12" ht="8.25" customHeight="1" x14ac:dyDescent="0.25">
      <c r="A18" s="109"/>
      <c r="B18" s="63"/>
      <c r="C18" s="63"/>
      <c r="D18" s="63"/>
      <c r="E18" s="66"/>
      <c r="F18" s="64"/>
      <c r="G18" s="64"/>
      <c r="H18" s="64"/>
      <c r="I18" s="64"/>
      <c r="J18" s="64"/>
      <c r="K18" s="109"/>
    </row>
    <row r="19" spans="1:12" ht="30" customHeight="1" x14ac:dyDescent="0.25">
      <c r="B19" s="743" t="s">
        <v>538</v>
      </c>
      <c r="C19" s="743"/>
      <c r="D19" s="743"/>
      <c r="E19" s="743"/>
      <c r="F19" s="743"/>
      <c r="G19" s="743"/>
      <c r="H19" s="743"/>
      <c r="I19" s="743"/>
      <c r="J19" s="743"/>
    </row>
    <row r="20" spans="1:12" x14ac:dyDescent="0.25">
      <c r="B20" s="744" t="s">
        <v>550</v>
      </c>
      <c r="C20" s="745"/>
      <c r="D20" s="745"/>
      <c r="E20" s="76"/>
      <c r="F20" s="77"/>
      <c r="G20" s="77"/>
      <c r="H20" s="77"/>
      <c r="I20" s="77"/>
      <c r="J20" s="77"/>
    </row>
    <row r="21" spans="1:12" ht="22.5" customHeight="1" x14ac:dyDescent="0.25">
      <c r="B21" s="736"/>
      <c r="C21" s="736"/>
      <c r="D21" s="736"/>
      <c r="E21" s="746" t="s">
        <v>68</v>
      </c>
      <c r="F21" s="747"/>
      <c r="G21" s="748"/>
      <c r="H21" s="746" t="s">
        <v>69</v>
      </c>
      <c r="I21" s="747"/>
      <c r="J21" s="747"/>
    </row>
    <row r="22" spans="1:12" ht="21.75" customHeight="1" x14ac:dyDescent="0.25">
      <c r="B22" s="736"/>
      <c r="C22" s="736"/>
      <c r="D22" s="736"/>
      <c r="E22" s="749">
        <v>1</v>
      </c>
      <c r="F22" s="750"/>
      <c r="G22" s="751"/>
      <c r="H22" s="752" t="s">
        <v>62</v>
      </c>
      <c r="I22" s="753"/>
      <c r="J22" s="753"/>
    </row>
    <row r="23" spans="1:12" ht="21.75" customHeight="1" x14ac:dyDescent="0.25">
      <c r="B23" s="61"/>
      <c r="C23" s="61"/>
      <c r="D23" s="61"/>
      <c r="E23" s="740">
        <v>2</v>
      </c>
      <c r="F23" s="741"/>
      <c r="G23" s="742"/>
      <c r="H23" s="739" t="s">
        <v>62</v>
      </c>
      <c r="I23" s="699"/>
      <c r="J23" s="699"/>
    </row>
    <row r="24" spans="1:12" ht="21.75" customHeight="1" x14ac:dyDescent="0.25">
      <c r="B24" s="61"/>
      <c r="C24" s="61"/>
      <c r="D24" s="61"/>
      <c r="E24" s="740">
        <v>3</v>
      </c>
      <c r="F24" s="741"/>
      <c r="G24" s="742"/>
      <c r="H24" s="739" t="s">
        <v>62</v>
      </c>
      <c r="I24" s="699"/>
      <c r="J24" s="699"/>
    </row>
    <row r="25" spans="1:12" ht="21.75" customHeight="1" x14ac:dyDescent="0.25">
      <c r="B25" s="61"/>
      <c r="C25" s="61"/>
      <c r="D25" s="61"/>
      <c r="E25" s="740">
        <v>4</v>
      </c>
      <c r="F25" s="741"/>
      <c r="G25" s="742"/>
      <c r="H25" s="739" t="s">
        <v>62</v>
      </c>
      <c r="I25" s="699"/>
      <c r="J25" s="699"/>
    </row>
    <row r="26" spans="1:12" ht="15.75" customHeight="1" x14ac:dyDescent="0.25">
      <c r="A26" s="28"/>
      <c r="B26" s="54"/>
      <c r="C26" s="54"/>
      <c r="D26" s="54"/>
      <c r="E26" s="740">
        <v>5</v>
      </c>
      <c r="F26" s="741"/>
      <c r="G26" s="742"/>
      <c r="H26" s="739" t="s">
        <v>62</v>
      </c>
      <c r="I26" s="699"/>
      <c r="J26" s="699"/>
    </row>
    <row r="27" spans="1:12" ht="7.5" customHeight="1" x14ac:dyDescent="0.25">
      <c r="B27" s="58"/>
      <c r="C27" s="58"/>
      <c r="D27" s="58"/>
      <c r="E27" s="79"/>
      <c r="F27" s="80"/>
      <c r="G27" s="81"/>
      <c r="H27" s="74"/>
      <c r="I27" s="75"/>
      <c r="J27" s="75"/>
    </row>
    <row r="28" spans="1:12" ht="9" customHeight="1" x14ac:dyDescent="0.25">
      <c r="A28" s="109"/>
      <c r="B28" s="62"/>
      <c r="C28" s="62"/>
      <c r="D28" s="62"/>
      <c r="E28" s="65"/>
      <c r="F28" s="62"/>
      <c r="G28" s="62"/>
      <c r="H28" s="62"/>
      <c r="I28" s="62"/>
      <c r="J28" s="62"/>
      <c r="K28" s="109"/>
    </row>
    <row r="29" spans="1:12" x14ac:dyDescent="0.25">
      <c r="A29" s="109"/>
      <c r="B29" s="737" t="s">
        <v>551</v>
      </c>
      <c r="C29" s="738"/>
      <c r="D29" s="738"/>
      <c r="E29" s="761"/>
      <c r="F29" s="762"/>
      <c r="G29" s="762"/>
      <c r="H29" s="762"/>
      <c r="I29" s="762"/>
      <c r="J29" s="762"/>
    </row>
    <row r="30" spans="1:12" ht="14.25" customHeight="1" x14ac:dyDescent="0.25">
      <c r="A30" s="109"/>
      <c r="B30" s="738"/>
      <c r="C30" s="738"/>
      <c r="D30" s="738"/>
      <c r="E30" s="761"/>
      <c r="F30" s="762"/>
      <c r="G30" s="762"/>
      <c r="H30" s="762"/>
      <c r="I30" s="762"/>
      <c r="J30" s="762"/>
    </row>
    <row r="31" spans="1:12" ht="8.25" customHeight="1" x14ac:dyDescent="0.25">
      <c r="A31" s="109"/>
      <c r="B31" s="63"/>
      <c r="C31" s="63"/>
      <c r="D31" s="63"/>
      <c r="E31" s="66"/>
      <c r="F31" s="64"/>
      <c r="G31" s="64"/>
      <c r="H31" s="64"/>
      <c r="I31" s="64"/>
      <c r="J31" s="64"/>
      <c r="K31" s="109"/>
    </row>
    <row r="32" spans="1:12" ht="30" customHeight="1" x14ac:dyDescent="0.25">
      <c r="A32" s="102"/>
      <c r="B32" s="764" t="s">
        <v>539</v>
      </c>
      <c r="C32" s="764"/>
      <c r="D32" s="764"/>
      <c r="E32" s="764"/>
      <c r="F32" s="764"/>
      <c r="G32" s="764"/>
      <c r="H32" s="764"/>
      <c r="I32" s="764"/>
      <c r="J32" s="764"/>
      <c r="L32" s="134"/>
    </row>
    <row r="33" spans="1:12" ht="25.5" customHeight="1" x14ac:dyDescent="0.25">
      <c r="A33" s="28"/>
      <c r="B33" s="783" t="s">
        <v>540</v>
      </c>
      <c r="C33" s="783"/>
      <c r="D33" s="783"/>
      <c r="E33" s="783"/>
      <c r="F33" s="783"/>
      <c r="G33" s="783"/>
      <c r="H33" s="783"/>
      <c r="I33" s="783"/>
      <c r="J33" s="783"/>
      <c r="K33" s="109"/>
      <c r="L33" s="129"/>
    </row>
    <row r="34" spans="1:12" ht="9" customHeight="1" x14ac:dyDescent="0.25">
      <c r="A34" s="28"/>
      <c r="B34" s="62"/>
      <c r="C34" s="62"/>
      <c r="D34" s="62"/>
      <c r="E34" s="754"/>
      <c r="F34" s="755"/>
      <c r="G34" s="755"/>
      <c r="H34" s="755"/>
      <c r="I34" s="755"/>
      <c r="J34" s="755"/>
      <c r="L34" s="56"/>
    </row>
    <row r="35" spans="1:12" x14ac:dyDescent="0.25">
      <c r="A35" s="28"/>
      <c r="B35" s="737" t="s">
        <v>552</v>
      </c>
      <c r="C35" s="738"/>
      <c r="D35" s="738"/>
      <c r="E35" s="756"/>
      <c r="F35" s="757"/>
      <c r="G35" s="757"/>
      <c r="H35" s="757"/>
      <c r="I35" s="757"/>
      <c r="J35" s="757"/>
      <c r="L35" s="54"/>
    </row>
    <row r="36" spans="1:12" ht="14.25" customHeight="1" x14ac:dyDescent="0.25">
      <c r="A36" s="28"/>
      <c r="B36" s="738"/>
      <c r="C36" s="738"/>
      <c r="D36" s="738"/>
      <c r="E36" s="756"/>
      <c r="F36" s="757"/>
      <c r="G36" s="757"/>
      <c r="H36" s="757"/>
      <c r="I36" s="757"/>
      <c r="J36" s="757"/>
      <c r="L36" s="54"/>
    </row>
    <row r="37" spans="1:12" ht="8.25" customHeight="1" x14ac:dyDescent="0.25">
      <c r="A37" s="28"/>
      <c r="B37" s="63"/>
      <c r="C37" s="63"/>
      <c r="D37" s="63"/>
      <c r="E37" s="758"/>
      <c r="F37" s="759"/>
      <c r="G37" s="759"/>
      <c r="H37" s="759"/>
      <c r="I37" s="759"/>
      <c r="J37" s="759"/>
      <c r="K37" s="109"/>
      <c r="L37" s="55"/>
    </row>
    <row r="38" spans="1:12" ht="23.25" customHeight="1" x14ac:dyDescent="0.25">
      <c r="B38" s="783" t="s">
        <v>541</v>
      </c>
      <c r="C38" s="783"/>
      <c r="D38" s="783"/>
      <c r="E38" s="783"/>
      <c r="F38" s="783"/>
      <c r="G38" s="783"/>
      <c r="H38" s="783"/>
      <c r="I38" s="783"/>
      <c r="J38" s="783"/>
      <c r="L38" s="129"/>
    </row>
    <row r="39" spans="1:12" ht="15" customHeight="1" x14ac:dyDescent="0.25">
      <c r="B39" s="784" t="s">
        <v>553</v>
      </c>
      <c r="C39" s="784"/>
      <c r="D39" s="784"/>
      <c r="E39" s="767" t="s">
        <v>85</v>
      </c>
      <c r="F39" s="768"/>
      <c r="G39" s="768"/>
      <c r="H39" s="768" t="s">
        <v>86</v>
      </c>
      <c r="I39" s="768"/>
      <c r="J39" s="768"/>
      <c r="K39" s="109"/>
      <c r="L39" s="128"/>
    </row>
    <row r="40" spans="1:12" x14ac:dyDescent="0.25">
      <c r="B40" s="785"/>
      <c r="C40" s="785"/>
      <c r="D40" s="785"/>
      <c r="E40" s="769"/>
      <c r="F40" s="770"/>
      <c r="G40" s="770"/>
      <c r="H40" s="770"/>
      <c r="I40" s="770"/>
      <c r="J40" s="770"/>
      <c r="L40" s="133"/>
    </row>
    <row r="41" spans="1:12" x14ac:dyDescent="0.25">
      <c r="B41" s="785"/>
      <c r="C41" s="785"/>
      <c r="D41" s="785"/>
      <c r="E41" s="771" t="s">
        <v>62</v>
      </c>
      <c r="F41" s="772"/>
      <c r="G41" s="773"/>
      <c r="H41" s="780"/>
      <c r="I41" s="772"/>
      <c r="J41" s="772"/>
      <c r="L41" s="131"/>
    </row>
    <row r="42" spans="1:12" ht="18" customHeight="1" x14ac:dyDescent="0.25">
      <c r="A42" s="123"/>
      <c r="B42" s="53"/>
      <c r="C42" s="53"/>
      <c r="D42" s="53"/>
      <c r="E42" s="774"/>
      <c r="F42" s="775"/>
      <c r="G42" s="776"/>
      <c r="H42" s="781"/>
      <c r="I42" s="775"/>
      <c r="J42" s="775"/>
      <c r="K42" s="109"/>
      <c r="L42" s="127"/>
    </row>
    <row r="43" spans="1:12" x14ac:dyDescent="0.25">
      <c r="A43" s="109"/>
      <c r="B43" s="53"/>
      <c r="C43" s="53"/>
      <c r="D43" s="53"/>
      <c r="E43" s="774"/>
      <c r="F43" s="775"/>
      <c r="G43" s="776"/>
      <c r="H43" s="781"/>
      <c r="I43" s="775"/>
      <c r="J43" s="775"/>
      <c r="L43" s="127"/>
    </row>
    <row r="44" spans="1:12" x14ac:dyDescent="0.25">
      <c r="A44" s="109"/>
      <c r="B44" s="53"/>
      <c r="C44" s="53"/>
      <c r="D44" s="53"/>
      <c r="E44" s="774"/>
      <c r="F44" s="775"/>
      <c r="G44" s="776"/>
      <c r="H44" s="781"/>
      <c r="I44" s="775"/>
      <c r="J44" s="775"/>
      <c r="K44" s="109"/>
      <c r="L44" s="127"/>
    </row>
    <row r="45" spans="1:12" x14ac:dyDescent="0.25">
      <c r="A45" s="109"/>
      <c r="B45" s="53"/>
      <c r="C45" s="53"/>
      <c r="D45" s="53"/>
      <c r="E45" s="774"/>
      <c r="F45" s="775"/>
      <c r="G45" s="776"/>
      <c r="H45" s="781"/>
      <c r="I45" s="775"/>
      <c r="J45" s="775"/>
      <c r="L45" s="127"/>
    </row>
    <row r="46" spans="1:12" x14ac:dyDescent="0.25">
      <c r="A46" s="109"/>
      <c r="B46" s="53"/>
      <c r="C46" s="53"/>
      <c r="D46" s="53"/>
      <c r="E46" s="774"/>
      <c r="F46" s="775"/>
      <c r="G46" s="776"/>
      <c r="H46" s="781"/>
      <c r="I46" s="775"/>
      <c r="J46" s="775"/>
      <c r="L46" s="127"/>
    </row>
    <row r="47" spans="1:12" x14ac:dyDescent="0.25">
      <c r="A47" s="109"/>
      <c r="B47" s="53"/>
      <c r="C47" s="53"/>
      <c r="D47" s="53"/>
      <c r="E47" s="774"/>
      <c r="F47" s="775"/>
      <c r="G47" s="776"/>
      <c r="H47" s="781"/>
      <c r="I47" s="775"/>
      <c r="J47" s="775"/>
      <c r="K47" s="109"/>
      <c r="L47" s="127"/>
    </row>
    <row r="48" spans="1:12" ht="18.75" customHeight="1" x14ac:dyDescent="0.25">
      <c r="A48" s="109"/>
      <c r="B48" s="58"/>
      <c r="C48" s="58"/>
      <c r="D48" s="58"/>
      <c r="E48" s="777"/>
      <c r="F48" s="778"/>
      <c r="G48" s="779"/>
      <c r="H48" s="782"/>
      <c r="I48" s="778"/>
      <c r="J48" s="778"/>
      <c r="L48" s="80"/>
    </row>
    <row r="49" spans="1:12" ht="18.75" customHeight="1" x14ac:dyDescent="0.25">
      <c r="A49" s="109"/>
      <c r="B49" s="743" t="s">
        <v>547</v>
      </c>
      <c r="C49" s="743"/>
      <c r="D49" s="743"/>
      <c r="E49" s="743"/>
      <c r="F49" s="743"/>
      <c r="G49" s="743"/>
      <c r="H49" s="743"/>
      <c r="I49" s="743"/>
      <c r="J49" s="743"/>
      <c r="L49" s="127"/>
    </row>
    <row r="50" spans="1:12" ht="9" customHeight="1" x14ac:dyDescent="0.25">
      <c r="A50" s="109"/>
      <c r="B50" s="788" t="s">
        <v>554</v>
      </c>
      <c r="C50" s="788"/>
      <c r="D50" s="789"/>
      <c r="E50" s="796"/>
      <c r="F50" s="797"/>
      <c r="G50" s="797"/>
      <c r="H50" s="797"/>
      <c r="I50" s="797"/>
      <c r="J50" s="797"/>
      <c r="K50" s="109"/>
      <c r="L50" s="51"/>
    </row>
    <row r="51" spans="1:12" ht="15" customHeight="1" x14ac:dyDescent="0.25">
      <c r="A51" s="109"/>
      <c r="B51" s="711"/>
      <c r="C51" s="711"/>
      <c r="D51" s="790"/>
      <c r="E51" s="798"/>
      <c r="F51" s="799"/>
      <c r="G51" s="799"/>
      <c r="H51" s="799"/>
      <c r="I51" s="799"/>
      <c r="J51" s="799"/>
      <c r="L51" s="116"/>
    </row>
    <row r="52" spans="1:12" ht="14.25" customHeight="1" x14ac:dyDescent="0.25">
      <c r="A52" s="109"/>
      <c r="B52" s="711"/>
      <c r="C52" s="711"/>
      <c r="D52" s="790"/>
      <c r="E52" s="798"/>
      <c r="F52" s="799"/>
      <c r="G52" s="799"/>
      <c r="H52" s="799"/>
      <c r="I52" s="799"/>
      <c r="J52" s="799"/>
      <c r="K52" s="109"/>
      <c r="L52" s="116"/>
    </row>
    <row r="53" spans="1:12" ht="8.25" customHeight="1" x14ac:dyDescent="0.25">
      <c r="A53" s="109"/>
      <c r="B53" s="791"/>
      <c r="C53" s="791"/>
      <c r="D53" s="792"/>
      <c r="E53" s="800"/>
      <c r="F53" s="801"/>
      <c r="G53" s="801"/>
      <c r="H53" s="801"/>
      <c r="I53" s="801"/>
      <c r="J53" s="801"/>
      <c r="L53" s="132"/>
    </row>
    <row r="54" spans="1:12" ht="23.25" customHeight="1" x14ac:dyDescent="0.25">
      <c r="B54" s="743" t="s">
        <v>542</v>
      </c>
      <c r="C54" s="743"/>
      <c r="D54" s="743"/>
      <c r="E54" s="743"/>
      <c r="F54" s="743"/>
      <c r="G54" s="743"/>
      <c r="H54" s="743"/>
      <c r="I54" s="743"/>
      <c r="J54" s="743"/>
      <c r="K54" s="109"/>
      <c r="L54" s="130"/>
    </row>
    <row r="55" spans="1:12" ht="9" customHeight="1" x14ac:dyDescent="0.25">
      <c r="A55" s="109"/>
      <c r="B55" s="62"/>
      <c r="C55" s="62"/>
      <c r="D55" s="62"/>
      <c r="E55" s="65"/>
      <c r="F55" s="62"/>
      <c r="G55" s="62"/>
      <c r="H55" s="62"/>
      <c r="I55" s="62"/>
      <c r="J55" s="62"/>
      <c r="K55" s="109"/>
      <c r="L55" s="56"/>
    </row>
    <row r="56" spans="1:12" x14ac:dyDescent="0.25">
      <c r="A56" s="109"/>
      <c r="B56" s="737" t="s">
        <v>555</v>
      </c>
      <c r="C56" s="738"/>
      <c r="D56" s="738"/>
      <c r="E56" s="761"/>
      <c r="F56" s="762"/>
      <c r="G56" s="762"/>
      <c r="H56" s="762"/>
      <c r="I56" s="762"/>
      <c r="J56" s="762"/>
      <c r="K56" s="109"/>
      <c r="L56" s="54"/>
    </row>
    <row r="57" spans="1:12" ht="14.25" customHeight="1" x14ac:dyDescent="0.25">
      <c r="A57" s="109"/>
      <c r="B57" s="738"/>
      <c r="C57" s="738"/>
      <c r="D57" s="738"/>
      <c r="E57" s="761"/>
      <c r="F57" s="762"/>
      <c r="G57" s="762"/>
      <c r="H57" s="762"/>
      <c r="I57" s="762"/>
      <c r="J57" s="762"/>
      <c r="K57" s="109"/>
      <c r="L57" s="54"/>
    </row>
    <row r="58" spans="1:12" ht="8.25" customHeight="1" x14ac:dyDescent="0.25">
      <c r="A58" s="109"/>
      <c r="B58" s="63"/>
      <c r="C58" s="63"/>
      <c r="D58" s="63"/>
      <c r="E58" s="66"/>
      <c r="F58" s="64"/>
      <c r="G58" s="64"/>
      <c r="H58" s="64"/>
      <c r="I58" s="64"/>
      <c r="J58" s="64"/>
      <c r="K58" s="109"/>
      <c r="L58" s="55"/>
    </row>
    <row r="59" spans="1:12" ht="15" customHeight="1" x14ac:dyDescent="0.25">
      <c r="B59" s="786" t="s">
        <v>556</v>
      </c>
      <c r="C59" s="786"/>
      <c r="D59" s="787"/>
      <c r="E59" s="793" t="s">
        <v>62</v>
      </c>
      <c r="F59" s="793"/>
      <c r="G59" s="793"/>
      <c r="H59" s="793"/>
      <c r="I59" s="793"/>
      <c r="J59" s="793"/>
      <c r="K59" s="116"/>
      <c r="L59" s="135"/>
    </row>
    <row r="60" spans="1:12" x14ac:dyDescent="0.25">
      <c r="B60" s="715"/>
      <c r="C60" s="715"/>
      <c r="D60" s="716"/>
      <c r="E60" s="794"/>
      <c r="F60" s="794"/>
      <c r="G60" s="794"/>
      <c r="H60" s="794"/>
      <c r="I60" s="794"/>
      <c r="J60" s="794"/>
      <c r="K60" s="116"/>
      <c r="L60" s="116"/>
    </row>
    <row r="61" spans="1:12" x14ac:dyDescent="0.25">
      <c r="A61" s="109"/>
      <c r="B61" s="717"/>
      <c r="C61" s="717"/>
      <c r="D61" s="718"/>
      <c r="E61" s="795"/>
      <c r="F61" s="795"/>
      <c r="G61" s="795"/>
      <c r="H61" s="795"/>
      <c r="I61" s="795"/>
      <c r="J61" s="795"/>
      <c r="K61" s="116"/>
      <c r="L61" s="136"/>
    </row>
    <row r="62" spans="1:12" ht="15.75" customHeight="1" x14ac:dyDescent="0.25">
      <c r="A62" s="109"/>
      <c r="B62" s="114"/>
      <c r="C62" s="114"/>
      <c r="D62" s="114"/>
      <c r="E62" s="15"/>
      <c r="F62" s="15"/>
      <c r="G62" s="15"/>
      <c r="H62" s="15"/>
      <c r="I62" s="15"/>
      <c r="J62" s="15"/>
      <c r="K62" s="14"/>
      <c r="L62" s="14"/>
    </row>
    <row r="63" spans="1:12" ht="20.100000000000001" customHeight="1" x14ac:dyDescent="0.25">
      <c r="B63" s="22"/>
      <c r="C63" s="22"/>
      <c r="D63" s="124"/>
      <c r="E63" s="124"/>
      <c r="F63" s="89"/>
      <c r="G63" s="89"/>
      <c r="H63" s="116"/>
      <c r="I63" s="116"/>
      <c r="J63" s="116"/>
      <c r="K63" s="109"/>
    </row>
    <row r="64" spans="1:12" ht="15.75" customHeight="1" x14ac:dyDescent="0.25">
      <c r="B64" s="124"/>
      <c r="C64" s="124"/>
      <c r="F64" s="125"/>
      <c r="G64" s="125"/>
      <c r="H64" s="125"/>
      <c r="I64" s="125"/>
      <c r="J64" s="125"/>
    </row>
    <row r="77" spans="5:10" x14ac:dyDescent="0.25">
      <c r="E77" s="28"/>
      <c r="F77" s="28"/>
      <c r="G77" s="28"/>
      <c r="H77" s="28"/>
      <c r="I77" s="28"/>
      <c r="J77" s="28"/>
    </row>
    <row r="78" spans="5:10" x14ac:dyDescent="0.25">
      <c r="E78" s="28"/>
      <c r="F78" s="28"/>
      <c r="G78" s="28"/>
      <c r="H78" s="28"/>
      <c r="I78" s="28"/>
      <c r="J78" s="28"/>
    </row>
  </sheetData>
  <mergeCells count="42">
    <mergeCell ref="B59:D61"/>
    <mergeCell ref="B50:D53"/>
    <mergeCell ref="E59:J61"/>
    <mergeCell ref="B49:J49"/>
    <mergeCell ref="B54:J54"/>
    <mergeCell ref="E50:J53"/>
    <mergeCell ref="B56:D57"/>
    <mergeCell ref="E56:J57"/>
    <mergeCell ref="E39:G40"/>
    <mergeCell ref="H39:J40"/>
    <mergeCell ref="E41:G48"/>
    <mergeCell ref="H41:J48"/>
    <mergeCell ref="B33:J33"/>
    <mergeCell ref="B38:J38"/>
    <mergeCell ref="B39:D41"/>
    <mergeCell ref="E26:G26"/>
    <mergeCell ref="H26:J26"/>
    <mergeCell ref="B35:D36"/>
    <mergeCell ref="E34:J37"/>
    <mergeCell ref="D4:I4"/>
    <mergeCell ref="D5:I5"/>
    <mergeCell ref="B29:D30"/>
    <mergeCell ref="E29:J30"/>
    <mergeCell ref="B10:J10"/>
    <mergeCell ref="H21:J21"/>
    <mergeCell ref="B32:J32"/>
    <mergeCell ref="B9:J9"/>
    <mergeCell ref="E12:J13"/>
    <mergeCell ref="E25:G25"/>
    <mergeCell ref="H25:J25"/>
    <mergeCell ref="E16:J17"/>
    <mergeCell ref="B11:D13"/>
    <mergeCell ref="B16:D17"/>
    <mergeCell ref="H23:J23"/>
    <mergeCell ref="H24:J24"/>
    <mergeCell ref="E23:G23"/>
    <mergeCell ref="E24:G24"/>
    <mergeCell ref="B19:J19"/>
    <mergeCell ref="B20:D22"/>
    <mergeCell ref="E21:G21"/>
    <mergeCell ref="E22:G22"/>
    <mergeCell ref="H22:J22"/>
  </mergeCells>
  <pageMargins left="0.19685039370078741" right="0.31496062992125984" top="0.2" bottom="0.25" header="0.1" footer="0.15"/>
  <pageSetup scale="7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O167"/>
  <sheetViews>
    <sheetView showGridLines="0" showRowColHeaders="0" topLeftCell="A40" zoomScale="80" zoomScaleNormal="80" workbookViewId="0">
      <selection activeCell="D13" sqref="D13:M13"/>
    </sheetView>
  </sheetViews>
  <sheetFormatPr baseColWidth="10" defaultColWidth="0" defaultRowHeight="15" x14ac:dyDescent="0.25"/>
  <cols>
    <col min="1" max="1" width="9.7109375" customWidth="1"/>
    <col min="2" max="2" width="4.42578125" customWidth="1"/>
    <col min="3" max="4" width="19" customWidth="1"/>
    <col min="5" max="5" width="9.7109375" customWidth="1"/>
    <col min="6" max="7" width="10.7109375" customWidth="1"/>
    <col min="8" max="8" width="13.140625" customWidth="1"/>
    <col min="9" max="10" width="11.42578125" customWidth="1"/>
    <col min="11" max="11" width="16.28515625" customWidth="1"/>
    <col min="12" max="12" width="14.42578125" customWidth="1"/>
    <col min="13" max="13" width="6.42578125" customWidth="1"/>
    <col min="14" max="14" width="11.42578125" customWidth="1"/>
  </cols>
  <sheetData>
    <row r="1" spans="1:15" ht="15" customHeight="1" x14ac:dyDescent="0.25"/>
    <row r="2" spans="1:15" ht="15" customHeight="1" x14ac:dyDescent="0.25"/>
    <row r="3" spans="1:15" ht="15.75" customHeight="1" thickBot="1" x14ac:dyDescent="0.3"/>
    <row r="4" spans="1:15" ht="31.5" customHeight="1" thickTop="1" thickBot="1" x14ac:dyDescent="0.3">
      <c r="D4" s="727" t="s">
        <v>137</v>
      </c>
      <c r="E4" s="727"/>
      <c r="F4" s="727"/>
      <c r="G4" s="727"/>
      <c r="H4" s="727"/>
      <c r="I4" s="727"/>
      <c r="J4" s="727"/>
      <c r="K4" s="727"/>
    </row>
    <row r="5" spans="1:15" ht="18" customHeight="1" thickTop="1" x14ac:dyDescent="0.25">
      <c r="D5" s="802" t="s">
        <v>65</v>
      </c>
      <c r="E5" s="802"/>
      <c r="F5" s="802"/>
      <c r="G5" s="802"/>
      <c r="H5" s="802"/>
      <c r="I5" s="802"/>
      <c r="J5" s="802"/>
      <c r="K5" s="802"/>
    </row>
    <row r="6" spans="1:15" ht="9" customHeight="1" x14ac:dyDescent="0.25">
      <c r="D6" s="29"/>
      <c r="E6" s="29"/>
      <c r="F6" s="29"/>
      <c r="G6" s="29"/>
    </row>
    <row r="7" spans="1:15" ht="9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</row>
    <row r="8" spans="1:15" ht="9" customHeight="1" x14ac:dyDescent="0.25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spans="1:15" ht="26.25" customHeight="1" x14ac:dyDescent="0.25">
      <c r="B9" s="832" t="s">
        <v>557</v>
      </c>
      <c r="C9" s="833"/>
      <c r="D9" s="807" t="s">
        <v>138</v>
      </c>
      <c r="E9" s="788"/>
      <c r="F9" s="788"/>
      <c r="G9" s="788"/>
      <c r="H9" s="788"/>
      <c r="I9" s="788"/>
      <c r="J9" s="788"/>
      <c r="K9" s="788"/>
      <c r="L9" s="788"/>
      <c r="M9" s="788"/>
    </row>
    <row r="10" spans="1:15" ht="27.75" customHeight="1" x14ac:dyDescent="0.25">
      <c r="A10" s="28"/>
      <c r="B10" s="834"/>
      <c r="C10" s="835"/>
      <c r="D10" s="803" t="s">
        <v>70</v>
      </c>
      <c r="E10" s="804"/>
      <c r="F10" s="77"/>
      <c r="G10" s="77"/>
      <c r="H10" s="77"/>
      <c r="I10" s="805" t="s">
        <v>510</v>
      </c>
      <c r="J10" s="806"/>
      <c r="K10" s="806"/>
      <c r="L10" s="806"/>
      <c r="M10" s="806"/>
      <c r="O10" s="16"/>
    </row>
    <row r="11" spans="1:15" ht="20.100000000000001" customHeight="1" x14ac:dyDescent="0.25">
      <c r="A11" s="28"/>
      <c r="B11" s="834"/>
      <c r="C11" s="835"/>
      <c r="D11" s="739" t="s">
        <v>62</v>
      </c>
      <c r="E11" s="699"/>
      <c r="F11" s="699"/>
      <c r="G11" s="699"/>
      <c r="H11" s="699"/>
      <c r="I11" s="699"/>
      <c r="J11" s="699"/>
      <c r="K11" s="699"/>
      <c r="L11" s="699"/>
      <c r="M11" s="699"/>
    </row>
    <row r="12" spans="1:15" ht="20.100000000000001" customHeight="1" x14ac:dyDescent="0.25">
      <c r="A12" s="28"/>
      <c r="B12" s="834"/>
      <c r="C12" s="835"/>
      <c r="D12" s="761" t="s">
        <v>62</v>
      </c>
      <c r="E12" s="762"/>
      <c r="F12" s="762"/>
      <c r="G12" s="762"/>
      <c r="H12" s="762"/>
      <c r="I12" s="762"/>
      <c r="J12" s="762"/>
      <c r="K12" s="762"/>
      <c r="L12" s="762"/>
      <c r="M12" s="762"/>
    </row>
    <row r="13" spans="1:15" ht="20.100000000000001" customHeight="1" x14ac:dyDescent="0.25">
      <c r="A13" s="28"/>
      <c r="B13" s="834"/>
      <c r="C13" s="835"/>
      <c r="D13" s="761" t="s">
        <v>62</v>
      </c>
      <c r="E13" s="762"/>
      <c r="F13" s="762"/>
      <c r="G13" s="762"/>
      <c r="H13" s="762"/>
      <c r="I13" s="762"/>
      <c r="J13" s="762"/>
      <c r="K13" s="762"/>
      <c r="L13" s="762"/>
      <c r="M13" s="762"/>
    </row>
    <row r="14" spans="1:15" ht="20.100000000000001" customHeight="1" x14ac:dyDescent="0.25">
      <c r="A14" s="28"/>
      <c r="B14" s="834"/>
      <c r="C14" s="835"/>
      <c r="D14" s="761" t="s">
        <v>62</v>
      </c>
      <c r="E14" s="762"/>
      <c r="F14" s="762"/>
      <c r="G14" s="762"/>
      <c r="H14" s="762"/>
      <c r="I14" s="762"/>
      <c r="J14" s="762"/>
      <c r="K14" s="762"/>
      <c r="L14" s="762"/>
      <c r="M14" s="762"/>
    </row>
    <row r="15" spans="1:15" ht="20.100000000000001" customHeight="1" x14ac:dyDescent="0.25">
      <c r="A15" s="28"/>
      <c r="B15" s="834"/>
      <c r="C15" s="835"/>
      <c r="D15" s="761" t="s">
        <v>62</v>
      </c>
      <c r="E15" s="762"/>
      <c r="F15" s="762"/>
      <c r="G15" s="762"/>
      <c r="H15" s="762"/>
      <c r="I15" s="762"/>
      <c r="J15" s="762"/>
      <c r="K15" s="762"/>
      <c r="L15" s="762"/>
      <c r="M15" s="762"/>
    </row>
    <row r="16" spans="1:15" ht="20.100000000000001" customHeight="1" x14ac:dyDescent="0.25">
      <c r="A16" s="28"/>
      <c r="B16" s="834"/>
      <c r="C16" s="835"/>
      <c r="D16" s="761" t="s">
        <v>62</v>
      </c>
      <c r="E16" s="762"/>
      <c r="F16" s="762"/>
      <c r="G16" s="762"/>
      <c r="H16" s="762"/>
      <c r="I16" s="762"/>
      <c r="J16" s="762"/>
      <c r="K16" s="762"/>
      <c r="L16" s="762"/>
      <c r="M16" s="762"/>
    </row>
    <row r="17" spans="1:13" ht="20.100000000000001" customHeight="1" x14ac:dyDescent="0.25">
      <c r="A17" s="28"/>
      <c r="B17" s="834"/>
      <c r="C17" s="835"/>
      <c r="D17" s="761" t="s">
        <v>62</v>
      </c>
      <c r="E17" s="762"/>
      <c r="F17" s="762"/>
      <c r="G17" s="762"/>
      <c r="H17" s="762"/>
      <c r="I17" s="762"/>
      <c r="J17" s="762"/>
      <c r="K17" s="762"/>
      <c r="L17" s="762"/>
      <c r="M17" s="762"/>
    </row>
    <row r="18" spans="1:13" ht="20.100000000000001" customHeight="1" x14ac:dyDescent="0.25">
      <c r="A18" s="28"/>
      <c r="B18" s="834"/>
      <c r="C18" s="835"/>
      <c r="D18" s="808" t="s">
        <v>62</v>
      </c>
      <c r="E18" s="809"/>
      <c r="F18" s="809"/>
      <c r="G18" s="809"/>
      <c r="H18" s="809"/>
      <c r="I18" s="809"/>
      <c r="J18" s="809"/>
      <c r="K18" s="809"/>
      <c r="L18" s="809"/>
      <c r="M18" s="809"/>
    </row>
    <row r="19" spans="1:13" ht="29.25" customHeight="1" x14ac:dyDescent="0.25">
      <c r="A19" s="28"/>
      <c r="B19" s="834"/>
      <c r="C19" s="835"/>
      <c r="D19" s="812" t="s">
        <v>71</v>
      </c>
      <c r="E19" s="813"/>
      <c r="F19" s="813"/>
      <c r="G19" s="813"/>
      <c r="H19" s="813"/>
      <c r="I19" s="813"/>
      <c r="J19" s="813"/>
      <c r="K19" s="813"/>
      <c r="L19" s="813"/>
      <c r="M19" s="813"/>
    </row>
    <row r="20" spans="1:13" ht="20.100000000000001" customHeight="1" x14ac:dyDescent="0.25">
      <c r="A20" s="28"/>
      <c r="B20" s="834"/>
      <c r="C20" s="835"/>
      <c r="D20" s="814" t="s">
        <v>62</v>
      </c>
      <c r="E20" s="815"/>
      <c r="F20" s="815"/>
      <c r="G20" s="815"/>
      <c r="H20" s="815"/>
      <c r="I20" s="815"/>
      <c r="J20" s="815"/>
      <c r="K20" s="815"/>
      <c r="L20" s="815"/>
      <c r="M20" s="815"/>
    </row>
    <row r="21" spans="1:13" ht="20.100000000000001" customHeight="1" x14ac:dyDescent="0.25">
      <c r="A21" s="28"/>
      <c r="B21" s="834"/>
      <c r="C21" s="835"/>
      <c r="D21" s="814"/>
      <c r="E21" s="815"/>
      <c r="F21" s="815"/>
      <c r="G21" s="815"/>
      <c r="H21" s="815"/>
      <c r="I21" s="815"/>
      <c r="J21" s="815"/>
      <c r="K21" s="815"/>
      <c r="L21" s="815"/>
      <c r="M21" s="815"/>
    </row>
    <row r="22" spans="1:13" ht="20.100000000000001" customHeight="1" x14ac:dyDescent="0.25">
      <c r="A22" s="28"/>
      <c r="B22" s="834"/>
      <c r="C22" s="835"/>
      <c r="D22" s="814"/>
      <c r="E22" s="815"/>
      <c r="F22" s="815"/>
      <c r="G22" s="815"/>
      <c r="H22" s="815"/>
      <c r="I22" s="815"/>
      <c r="J22" s="815"/>
      <c r="K22" s="815"/>
      <c r="L22" s="815"/>
      <c r="M22" s="815"/>
    </row>
    <row r="23" spans="1:13" ht="20.100000000000001" customHeight="1" x14ac:dyDescent="0.25">
      <c r="A23" s="28"/>
      <c r="B23" s="834"/>
      <c r="C23" s="835"/>
      <c r="D23" s="814"/>
      <c r="E23" s="815"/>
      <c r="F23" s="815"/>
      <c r="G23" s="815"/>
      <c r="H23" s="815"/>
      <c r="I23" s="815"/>
      <c r="J23" s="815"/>
      <c r="K23" s="815"/>
      <c r="L23" s="815"/>
      <c r="M23" s="815"/>
    </row>
    <row r="24" spans="1:13" ht="20.100000000000001" customHeight="1" x14ac:dyDescent="0.25">
      <c r="A24" s="28"/>
      <c r="B24" s="834"/>
      <c r="C24" s="835"/>
      <c r="D24" s="814"/>
      <c r="E24" s="815"/>
      <c r="F24" s="815"/>
      <c r="G24" s="815"/>
      <c r="H24" s="815"/>
      <c r="I24" s="815"/>
      <c r="J24" s="815"/>
      <c r="K24" s="815"/>
      <c r="L24" s="815"/>
      <c r="M24" s="815"/>
    </row>
    <row r="25" spans="1:13" ht="20.100000000000001" customHeight="1" x14ac:dyDescent="0.25">
      <c r="A25" s="28"/>
      <c r="B25" s="834"/>
      <c r="C25" s="835"/>
      <c r="D25" s="814"/>
      <c r="E25" s="815"/>
      <c r="F25" s="815"/>
      <c r="G25" s="815"/>
      <c r="H25" s="815"/>
      <c r="I25" s="815"/>
      <c r="J25" s="815"/>
      <c r="K25" s="815"/>
      <c r="L25" s="815"/>
      <c r="M25" s="815"/>
    </row>
    <row r="26" spans="1:13" ht="20.100000000000001" customHeight="1" x14ac:dyDescent="0.25">
      <c r="A26" s="28"/>
      <c r="B26" s="834"/>
      <c r="C26" s="835"/>
      <c r="D26" s="814"/>
      <c r="E26" s="815"/>
      <c r="F26" s="815"/>
      <c r="G26" s="815"/>
      <c r="H26" s="815"/>
      <c r="I26" s="815"/>
      <c r="J26" s="815"/>
      <c r="K26" s="815"/>
      <c r="L26" s="815"/>
      <c r="M26" s="815"/>
    </row>
    <row r="27" spans="1:13" ht="20.100000000000001" customHeight="1" x14ac:dyDescent="0.25">
      <c r="A27" s="28"/>
      <c r="B27" s="834"/>
      <c r="C27" s="835"/>
      <c r="D27" s="814"/>
      <c r="E27" s="815"/>
      <c r="F27" s="815"/>
      <c r="G27" s="815"/>
      <c r="H27" s="815"/>
      <c r="I27" s="815"/>
      <c r="J27" s="815"/>
      <c r="K27" s="815"/>
      <c r="L27" s="815"/>
      <c r="M27" s="815"/>
    </row>
    <row r="28" spans="1:13" ht="25.5" customHeight="1" x14ac:dyDescent="0.25">
      <c r="A28" s="28"/>
      <c r="B28" s="834"/>
      <c r="C28" s="835"/>
      <c r="D28" s="810" t="s">
        <v>72</v>
      </c>
      <c r="E28" s="811"/>
      <c r="F28" s="811"/>
      <c r="G28" s="811"/>
      <c r="H28" s="811"/>
      <c r="I28" s="811"/>
      <c r="J28" s="811"/>
      <c r="K28" s="811"/>
      <c r="L28" s="811"/>
      <c r="M28" s="811"/>
    </row>
    <row r="29" spans="1:13" ht="20.100000000000001" customHeight="1" x14ac:dyDescent="0.25">
      <c r="A29" s="28"/>
      <c r="B29" s="834"/>
      <c r="C29" s="835"/>
      <c r="D29" s="808" t="s">
        <v>62</v>
      </c>
      <c r="E29" s="809"/>
      <c r="F29" s="809"/>
      <c r="G29" s="809"/>
      <c r="H29" s="809"/>
      <c r="I29" s="809"/>
      <c r="J29" s="809"/>
      <c r="K29" s="809"/>
      <c r="L29" s="809"/>
      <c r="M29" s="809"/>
    </row>
    <row r="30" spans="1:13" ht="20.100000000000001" customHeight="1" x14ac:dyDescent="0.25">
      <c r="A30" s="28"/>
      <c r="B30" s="834"/>
      <c r="C30" s="835"/>
      <c r="D30" s="808" t="s">
        <v>62</v>
      </c>
      <c r="E30" s="809"/>
      <c r="F30" s="809"/>
      <c r="G30" s="809"/>
      <c r="H30" s="809"/>
      <c r="I30" s="809"/>
      <c r="J30" s="809"/>
      <c r="K30" s="809"/>
      <c r="L30" s="809"/>
      <c r="M30" s="809"/>
    </row>
    <row r="31" spans="1:13" ht="20.100000000000001" customHeight="1" x14ac:dyDescent="0.25">
      <c r="A31" s="28"/>
      <c r="B31" s="834"/>
      <c r="C31" s="835"/>
      <c r="D31" s="808" t="s">
        <v>62</v>
      </c>
      <c r="E31" s="809"/>
      <c r="F31" s="809"/>
      <c r="G31" s="809"/>
      <c r="H31" s="809"/>
      <c r="I31" s="809"/>
      <c r="J31" s="809"/>
      <c r="K31" s="809"/>
      <c r="L31" s="809"/>
      <c r="M31" s="809"/>
    </row>
    <row r="32" spans="1:13" ht="20.100000000000001" customHeight="1" x14ac:dyDescent="0.25">
      <c r="A32" s="28"/>
      <c r="B32" s="834"/>
      <c r="C32" s="835"/>
      <c r="D32" s="808" t="s">
        <v>62</v>
      </c>
      <c r="E32" s="809"/>
      <c r="F32" s="809"/>
      <c r="G32" s="809"/>
      <c r="H32" s="809"/>
      <c r="I32" s="809"/>
      <c r="J32" s="809"/>
      <c r="K32" s="809"/>
      <c r="L32" s="809"/>
      <c r="M32" s="809"/>
    </row>
    <row r="33" spans="1:13" ht="20.100000000000001" customHeight="1" x14ac:dyDescent="0.25">
      <c r="A33" s="28"/>
      <c r="B33" s="834"/>
      <c r="C33" s="835"/>
      <c r="D33" s="808" t="s">
        <v>62</v>
      </c>
      <c r="E33" s="809"/>
      <c r="F33" s="809"/>
      <c r="G33" s="809"/>
      <c r="H33" s="809"/>
      <c r="I33" s="809"/>
      <c r="J33" s="809"/>
      <c r="K33" s="809"/>
      <c r="L33" s="809"/>
      <c r="M33" s="809"/>
    </row>
    <row r="34" spans="1:13" ht="20.100000000000001" customHeight="1" x14ac:dyDescent="0.25">
      <c r="A34" s="28"/>
      <c r="B34" s="834"/>
      <c r="C34" s="835"/>
      <c r="D34" s="808" t="s">
        <v>62</v>
      </c>
      <c r="E34" s="809"/>
      <c r="F34" s="809"/>
      <c r="G34" s="809"/>
      <c r="H34" s="809"/>
      <c r="I34" s="809"/>
      <c r="J34" s="809"/>
      <c r="K34" s="809"/>
      <c r="L34" s="809"/>
      <c r="M34" s="809"/>
    </row>
    <row r="35" spans="1:13" ht="20.100000000000001" customHeight="1" x14ac:dyDescent="0.25">
      <c r="A35" s="28"/>
      <c r="B35" s="834"/>
      <c r="C35" s="835"/>
      <c r="D35" s="808" t="s">
        <v>62</v>
      </c>
      <c r="E35" s="809"/>
      <c r="F35" s="809"/>
      <c r="G35" s="809"/>
      <c r="H35" s="809"/>
      <c r="I35" s="809"/>
      <c r="J35" s="809"/>
      <c r="K35" s="809"/>
      <c r="L35" s="809"/>
      <c r="M35" s="809"/>
    </row>
    <row r="36" spans="1:13" ht="20.100000000000001" customHeight="1" x14ac:dyDescent="0.25">
      <c r="A36" s="28"/>
      <c r="B36" s="834"/>
      <c r="C36" s="835"/>
      <c r="D36" s="808" t="s">
        <v>62</v>
      </c>
      <c r="E36" s="809"/>
      <c r="F36" s="809"/>
      <c r="G36" s="809"/>
      <c r="H36" s="809"/>
      <c r="I36" s="809"/>
      <c r="J36" s="809"/>
      <c r="K36" s="809"/>
      <c r="L36" s="809"/>
      <c r="M36" s="809"/>
    </row>
    <row r="37" spans="1:13" ht="26.25" customHeight="1" x14ac:dyDescent="0.25">
      <c r="A37" s="28"/>
      <c r="B37" s="834"/>
      <c r="C37" s="835"/>
      <c r="D37" s="812" t="s">
        <v>73</v>
      </c>
      <c r="E37" s="813"/>
      <c r="F37" s="813"/>
      <c r="G37" s="813"/>
      <c r="H37" s="813"/>
      <c r="I37" s="813"/>
      <c r="J37" s="813"/>
      <c r="K37" s="813"/>
      <c r="L37" s="813"/>
      <c r="M37" s="813"/>
    </row>
    <row r="38" spans="1:13" ht="20.100000000000001" customHeight="1" x14ac:dyDescent="0.25">
      <c r="A38" s="28"/>
      <c r="B38" s="834"/>
      <c r="C38" s="835"/>
      <c r="D38" s="820"/>
      <c r="E38" s="821"/>
      <c r="F38" s="821"/>
      <c r="G38" s="821"/>
      <c r="H38" s="821"/>
      <c r="I38" s="821"/>
      <c r="J38" s="821"/>
      <c r="K38" s="821"/>
      <c r="L38" s="821"/>
      <c r="M38" s="821"/>
    </row>
    <row r="39" spans="1:13" ht="20.100000000000001" customHeight="1" x14ac:dyDescent="0.25">
      <c r="A39" s="28"/>
      <c r="B39" s="834"/>
      <c r="C39" s="835"/>
      <c r="D39" s="820"/>
      <c r="E39" s="821"/>
      <c r="F39" s="821"/>
      <c r="G39" s="821"/>
      <c r="H39" s="821"/>
      <c r="I39" s="821"/>
      <c r="J39" s="821"/>
      <c r="K39" s="821"/>
      <c r="L39" s="821"/>
      <c r="M39" s="821"/>
    </row>
    <row r="40" spans="1:13" ht="20.100000000000001" customHeight="1" x14ac:dyDescent="0.25">
      <c r="A40" s="28"/>
      <c r="B40" s="834"/>
      <c r="C40" s="835"/>
      <c r="D40" s="820"/>
      <c r="E40" s="821"/>
      <c r="F40" s="821"/>
      <c r="G40" s="821"/>
      <c r="H40" s="821"/>
      <c r="I40" s="821"/>
      <c r="J40" s="821"/>
      <c r="K40" s="821"/>
      <c r="L40" s="821"/>
      <c r="M40" s="821"/>
    </row>
    <row r="41" spans="1:13" ht="20.100000000000001" customHeight="1" x14ac:dyDescent="0.25">
      <c r="A41" s="28"/>
      <c r="B41" s="834"/>
      <c r="C41" s="835"/>
      <c r="D41" s="820"/>
      <c r="E41" s="821"/>
      <c r="F41" s="821"/>
      <c r="G41" s="821"/>
      <c r="H41" s="821"/>
      <c r="I41" s="821"/>
      <c r="J41" s="821"/>
      <c r="K41" s="821"/>
      <c r="L41" s="821"/>
      <c r="M41" s="821"/>
    </row>
    <row r="42" spans="1:13" ht="20.100000000000001" customHeight="1" x14ac:dyDescent="0.25">
      <c r="A42" s="28"/>
      <c r="B42" s="834"/>
      <c r="C42" s="835"/>
      <c r="D42" s="820"/>
      <c r="E42" s="821"/>
      <c r="F42" s="821"/>
      <c r="G42" s="821"/>
      <c r="H42" s="821"/>
      <c r="I42" s="821"/>
      <c r="J42" s="821"/>
      <c r="K42" s="821"/>
      <c r="L42" s="821"/>
      <c r="M42" s="821"/>
    </row>
    <row r="43" spans="1:13" ht="20.100000000000001" customHeight="1" x14ac:dyDescent="0.25">
      <c r="A43" s="28"/>
      <c r="B43" s="834"/>
      <c r="C43" s="835"/>
      <c r="D43" s="820"/>
      <c r="E43" s="821"/>
      <c r="F43" s="821"/>
      <c r="G43" s="821"/>
      <c r="H43" s="821"/>
      <c r="I43" s="821"/>
      <c r="J43" s="821"/>
      <c r="K43" s="821"/>
      <c r="L43" s="821"/>
      <c r="M43" s="821"/>
    </row>
    <row r="44" spans="1:13" ht="20.100000000000001" customHeight="1" x14ac:dyDescent="0.25">
      <c r="A44" s="28"/>
      <c r="B44" s="834"/>
      <c r="C44" s="835"/>
      <c r="D44" s="820"/>
      <c r="E44" s="821"/>
      <c r="F44" s="821"/>
      <c r="G44" s="821"/>
      <c r="H44" s="821"/>
      <c r="I44" s="821"/>
      <c r="J44" s="821"/>
      <c r="K44" s="821"/>
      <c r="L44" s="821"/>
      <c r="M44" s="821"/>
    </row>
    <row r="45" spans="1:13" ht="20.100000000000001" customHeight="1" x14ac:dyDescent="0.25">
      <c r="A45" s="28"/>
      <c r="B45" s="834"/>
      <c r="C45" s="835"/>
      <c r="D45" s="820"/>
      <c r="E45" s="821"/>
      <c r="F45" s="821"/>
      <c r="G45" s="821"/>
      <c r="H45" s="821"/>
      <c r="I45" s="821"/>
      <c r="J45" s="821"/>
      <c r="K45" s="821"/>
      <c r="L45" s="821"/>
      <c r="M45" s="821"/>
    </row>
    <row r="46" spans="1:13" ht="22.5" customHeight="1" x14ac:dyDescent="0.25">
      <c r="A46" s="28"/>
      <c r="B46" s="834"/>
      <c r="C46" s="835"/>
      <c r="D46" s="818" t="s">
        <v>74</v>
      </c>
      <c r="E46" s="819"/>
      <c r="F46" s="77"/>
      <c r="G46" s="77"/>
      <c r="H46" s="77"/>
      <c r="I46" s="77"/>
      <c r="J46" s="77"/>
      <c r="K46" s="77"/>
      <c r="L46" s="77"/>
      <c r="M46" s="77"/>
    </row>
    <row r="47" spans="1:13" ht="20.100000000000001" customHeight="1" x14ac:dyDescent="0.25">
      <c r="A47" s="28"/>
      <c r="B47" s="834"/>
      <c r="C47" s="835"/>
      <c r="D47" s="808"/>
      <c r="E47" s="809"/>
      <c r="F47" s="809"/>
      <c r="G47" s="809"/>
      <c r="H47" s="809"/>
      <c r="I47" s="809"/>
      <c r="J47" s="809"/>
      <c r="K47" s="809"/>
      <c r="L47" s="809"/>
      <c r="M47" s="809"/>
    </row>
    <row r="48" spans="1:13" ht="20.100000000000001" customHeight="1" x14ac:dyDescent="0.25">
      <c r="A48" s="28"/>
      <c r="B48" s="834"/>
      <c r="C48" s="835"/>
      <c r="D48" s="808"/>
      <c r="E48" s="809"/>
      <c r="F48" s="809"/>
      <c r="G48" s="809"/>
      <c r="H48" s="809"/>
      <c r="I48" s="809"/>
      <c r="J48" s="809"/>
      <c r="K48" s="809"/>
      <c r="L48" s="809"/>
      <c r="M48" s="809"/>
    </row>
    <row r="49" spans="1:15" ht="20.100000000000001" customHeight="1" x14ac:dyDescent="0.25">
      <c r="A49" s="28"/>
      <c r="B49" s="834"/>
      <c r="C49" s="835"/>
      <c r="D49" s="808"/>
      <c r="E49" s="809"/>
      <c r="F49" s="809"/>
      <c r="G49" s="809"/>
      <c r="H49" s="809"/>
      <c r="I49" s="809"/>
      <c r="J49" s="809"/>
      <c r="K49" s="809"/>
      <c r="L49" s="809"/>
      <c r="M49" s="809"/>
    </row>
    <row r="50" spans="1:15" ht="20.100000000000001" customHeight="1" x14ac:dyDescent="0.25">
      <c r="A50" s="28"/>
      <c r="B50" s="834"/>
      <c r="C50" s="835"/>
      <c r="D50" s="808"/>
      <c r="E50" s="809"/>
      <c r="F50" s="809"/>
      <c r="G50" s="809"/>
      <c r="H50" s="809"/>
      <c r="I50" s="809"/>
      <c r="J50" s="809"/>
      <c r="K50" s="809"/>
      <c r="L50" s="809"/>
      <c r="M50" s="809"/>
    </row>
    <row r="51" spans="1:15" ht="20.100000000000001" customHeight="1" x14ac:dyDescent="0.25">
      <c r="A51" s="28"/>
      <c r="B51" s="834"/>
      <c r="C51" s="835"/>
      <c r="D51" s="808"/>
      <c r="E51" s="809"/>
      <c r="F51" s="809"/>
      <c r="G51" s="809"/>
      <c r="H51" s="809"/>
      <c r="I51" s="809"/>
      <c r="J51" s="809"/>
      <c r="K51" s="809"/>
      <c r="L51" s="809"/>
      <c r="M51" s="809"/>
    </row>
    <row r="52" spans="1:15" ht="20.100000000000001" customHeight="1" x14ac:dyDescent="0.25">
      <c r="A52" s="28"/>
      <c r="B52" s="834"/>
      <c r="C52" s="835"/>
      <c r="D52" s="808"/>
      <c r="E52" s="809"/>
      <c r="F52" s="809"/>
      <c r="G52" s="809"/>
      <c r="H52" s="809"/>
      <c r="I52" s="809"/>
      <c r="J52" s="809"/>
      <c r="K52" s="809"/>
      <c r="L52" s="809"/>
      <c r="M52" s="809"/>
    </row>
    <row r="53" spans="1:15" ht="20.100000000000001" customHeight="1" x14ac:dyDescent="0.25">
      <c r="A53" s="28"/>
      <c r="B53" s="834"/>
      <c r="C53" s="835"/>
      <c r="D53" s="808"/>
      <c r="E53" s="809"/>
      <c r="F53" s="809"/>
      <c r="G53" s="809"/>
      <c r="H53" s="809"/>
      <c r="I53" s="809"/>
      <c r="J53" s="809"/>
      <c r="K53" s="809"/>
      <c r="L53" s="809"/>
      <c r="M53" s="809"/>
    </row>
    <row r="54" spans="1:15" ht="20.100000000000001" customHeight="1" x14ac:dyDescent="0.25">
      <c r="A54" s="28"/>
      <c r="B54" s="834"/>
      <c r="C54" s="835"/>
      <c r="D54" s="808"/>
      <c r="E54" s="809"/>
      <c r="F54" s="809"/>
      <c r="G54" s="809"/>
      <c r="H54" s="809"/>
      <c r="I54" s="809"/>
      <c r="J54" s="809"/>
      <c r="K54" s="809"/>
      <c r="L54" s="809"/>
      <c r="M54" s="809"/>
    </row>
    <row r="55" spans="1:15" ht="23.25" customHeight="1" x14ac:dyDescent="0.25">
      <c r="A55" s="28"/>
      <c r="B55" s="834"/>
      <c r="C55" s="835"/>
      <c r="D55" s="812" t="s">
        <v>75</v>
      </c>
      <c r="E55" s="813"/>
      <c r="F55" s="813"/>
      <c r="G55" s="813"/>
      <c r="H55" s="813"/>
      <c r="I55" s="813"/>
      <c r="J55" s="813"/>
      <c r="K55" s="813"/>
      <c r="L55" s="813"/>
      <c r="M55" s="813"/>
      <c r="O55" s="21"/>
    </row>
    <row r="56" spans="1:15" ht="20.100000000000001" customHeight="1" x14ac:dyDescent="0.25">
      <c r="A56" s="28"/>
      <c r="B56" s="834"/>
      <c r="C56" s="835"/>
      <c r="D56" s="814"/>
      <c r="E56" s="815"/>
      <c r="F56" s="815"/>
      <c r="G56" s="815"/>
      <c r="H56" s="815"/>
      <c r="I56" s="815"/>
      <c r="J56" s="815"/>
      <c r="K56" s="815"/>
      <c r="L56" s="815"/>
      <c r="M56" s="815"/>
    </row>
    <row r="57" spans="1:15" ht="20.100000000000001" customHeight="1" x14ac:dyDescent="0.25">
      <c r="A57" s="28"/>
      <c r="B57" s="834"/>
      <c r="C57" s="835"/>
      <c r="D57" s="814"/>
      <c r="E57" s="815"/>
      <c r="F57" s="815"/>
      <c r="G57" s="815"/>
      <c r="H57" s="815"/>
      <c r="I57" s="815"/>
      <c r="J57" s="815"/>
      <c r="K57" s="815"/>
      <c r="L57" s="815"/>
      <c r="M57" s="815"/>
    </row>
    <row r="58" spans="1:15" ht="20.100000000000001" customHeight="1" x14ac:dyDescent="0.25">
      <c r="A58" s="28"/>
      <c r="B58" s="834"/>
      <c r="C58" s="835"/>
      <c r="D58" s="814"/>
      <c r="E58" s="815"/>
      <c r="F58" s="815"/>
      <c r="G58" s="815"/>
      <c r="H58" s="815"/>
      <c r="I58" s="815"/>
      <c r="J58" s="815"/>
      <c r="K58" s="815"/>
      <c r="L58" s="815"/>
      <c r="M58" s="815"/>
    </row>
    <row r="59" spans="1:15" ht="20.100000000000001" customHeight="1" x14ac:dyDescent="0.25">
      <c r="A59" s="28"/>
      <c r="B59" s="834"/>
      <c r="C59" s="835"/>
      <c r="D59" s="814"/>
      <c r="E59" s="815"/>
      <c r="F59" s="815"/>
      <c r="G59" s="815"/>
      <c r="H59" s="815"/>
      <c r="I59" s="815"/>
      <c r="J59" s="815"/>
      <c r="K59" s="815"/>
      <c r="L59" s="815"/>
      <c r="M59" s="815"/>
    </row>
    <row r="60" spans="1:15" ht="20.100000000000001" customHeight="1" x14ac:dyDescent="0.25">
      <c r="A60" s="28"/>
      <c r="B60" s="834"/>
      <c r="C60" s="835"/>
      <c r="D60" s="814"/>
      <c r="E60" s="815"/>
      <c r="F60" s="815"/>
      <c r="G60" s="815"/>
      <c r="H60" s="815"/>
      <c r="I60" s="815"/>
      <c r="J60" s="815"/>
      <c r="K60" s="815"/>
      <c r="L60" s="815"/>
      <c r="M60" s="815"/>
    </row>
    <row r="61" spans="1:15" ht="20.100000000000001" customHeight="1" x14ac:dyDescent="0.25">
      <c r="A61" s="28"/>
      <c r="B61" s="834"/>
      <c r="C61" s="835"/>
      <c r="D61" s="814"/>
      <c r="E61" s="815"/>
      <c r="F61" s="815"/>
      <c r="G61" s="815"/>
      <c r="H61" s="815"/>
      <c r="I61" s="815"/>
      <c r="J61" s="815"/>
      <c r="K61" s="815"/>
      <c r="L61" s="815"/>
      <c r="M61" s="815"/>
    </row>
    <row r="62" spans="1:15" ht="20.100000000000001" customHeight="1" x14ac:dyDescent="0.25">
      <c r="A62" s="28"/>
      <c r="B62" s="834"/>
      <c r="C62" s="835"/>
      <c r="D62" s="814"/>
      <c r="E62" s="815"/>
      <c r="F62" s="815"/>
      <c r="G62" s="815"/>
      <c r="H62" s="815"/>
      <c r="I62" s="815"/>
      <c r="J62" s="815"/>
      <c r="K62" s="815"/>
      <c r="L62" s="815"/>
      <c r="M62" s="815"/>
    </row>
    <row r="63" spans="1:15" ht="20.100000000000001" customHeight="1" x14ac:dyDescent="0.25">
      <c r="A63" s="28"/>
      <c r="B63" s="834"/>
      <c r="C63" s="835"/>
      <c r="D63" s="814"/>
      <c r="E63" s="815"/>
      <c r="F63" s="815"/>
      <c r="G63" s="815"/>
      <c r="H63" s="815"/>
      <c r="I63" s="815"/>
      <c r="J63" s="815"/>
      <c r="K63" s="815"/>
      <c r="L63" s="815"/>
      <c r="M63" s="815"/>
    </row>
    <row r="64" spans="1:15" ht="24.75" customHeight="1" x14ac:dyDescent="0.25">
      <c r="A64" s="28"/>
      <c r="B64" s="834"/>
      <c r="C64" s="835"/>
      <c r="D64" s="818" t="s">
        <v>416</v>
      </c>
      <c r="E64" s="819"/>
      <c r="F64" s="77"/>
      <c r="G64" s="77"/>
      <c r="H64" s="77"/>
      <c r="I64" s="77"/>
      <c r="J64" s="77"/>
      <c r="K64" s="77"/>
      <c r="L64" s="77"/>
      <c r="M64" s="77"/>
    </row>
    <row r="65" spans="1:14" ht="20.100000000000001" customHeight="1" x14ac:dyDescent="0.25">
      <c r="A65" s="14"/>
      <c r="B65" s="834"/>
      <c r="C65" s="835"/>
      <c r="D65" s="808"/>
      <c r="E65" s="809"/>
      <c r="F65" s="809"/>
      <c r="G65" s="809"/>
      <c r="H65" s="809"/>
      <c r="I65" s="809"/>
      <c r="J65" s="809"/>
      <c r="K65" s="809"/>
      <c r="L65" s="809"/>
      <c r="M65" s="809"/>
    </row>
    <row r="66" spans="1:14" ht="20.100000000000001" customHeight="1" x14ac:dyDescent="0.25">
      <c r="A66" s="14"/>
      <c r="B66" s="834"/>
      <c r="C66" s="835"/>
      <c r="D66" s="808"/>
      <c r="E66" s="809"/>
      <c r="F66" s="809"/>
      <c r="G66" s="809"/>
      <c r="H66" s="809"/>
      <c r="I66" s="809"/>
      <c r="J66" s="809"/>
      <c r="K66" s="809"/>
      <c r="L66" s="809"/>
      <c r="M66" s="809"/>
    </row>
    <row r="67" spans="1:14" ht="20.100000000000001" customHeight="1" x14ac:dyDescent="0.25">
      <c r="A67" s="14"/>
      <c r="B67" s="834"/>
      <c r="C67" s="835"/>
      <c r="D67" s="808"/>
      <c r="E67" s="809"/>
      <c r="F67" s="809"/>
      <c r="G67" s="809"/>
      <c r="H67" s="809"/>
      <c r="I67" s="809"/>
      <c r="J67" s="809"/>
      <c r="K67" s="809"/>
      <c r="L67" s="809"/>
      <c r="M67" s="809"/>
    </row>
    <row r="68" spans="1:14" ht="20.100000000000001" customHeight="1" x14ac:dyDescent="0.25">
      <c r="A68" s="14"/>
      <c r="B68" s="834"/>
      <c r="C68" s="835"/>
      <c r="D68" s="808"/>
      <c r="E68" s="809"/>
      <c r="F68" s="809"/>
      <c r="G68" s="809"/>
      <c r="H68" s="809"/>
      <c r="I68" s="809"/>
      <c r="J68" s="809"/>
      <c r="K68" s="809"/>
      <c r="L68" s="809"/>
      <c r="M68" s="809"/>
    </row>
    <row r="69" spans="1:14" ht="20.100000000000001" customHeight="1" x14ac:dyDescent="0.25">
      <c r="A69" s="14"/>
      <c r="B69" s="834"/>
      <c r="C69" s="835"/>
      <c r="D69" s="808"/>
      <c r="E69" s="809"/>
      <c r="F69" s="809"/>
      <c r="G69" s="809"/>
      <c r="H69" s="809"/>
      <c r="I69" s="809"/>
      <c r="J69" s="809"/>
      <c r="K69" s="809"/>
      <c r="L69" s="809"/>
      <c r="M69" s="809"/>
    </row>
    <row r="70" spans="1:14" ht="20.100000000000001" customHeight="1" x14ac:dyDescent="0.25">
      <c r="A70" s="14"/>
      <c r="B70" s="834"/>
      <c r="C70" s="835"/>
      <c r="D70" s="808"/>
      <c r="E70" s="809"/>
      <c r="F70" s="809"/>
      <c r="G70" s="809"/>
      <c r="H70" s="809"/>
      <c r="I70" s="809"/>
      <c r="J70" s="809"/>
      <c r="K70" s="809"/>
      <c r="L70" s="809"/>
      <c r="M70" s="809"/>
    </row>
    <row r="71" spans="1:14" ht="20.100000000000001" customHeight="1" x14ac:dyDescent="0.25">
      <c r="A71" s="14"/>
      <c r="B71" s="834"/>
      <c r="C71" s="835"/>
      <c r="D71" s="808"/>
      <c r="E71" s="809"/>
      <c r="F71" s="809"/>
      <c r="G71" s="809"/>
      <c r="H71" s="809"/>
      <c r="I71" s="809"/>
      <c r="J71" s="809"/>
      <c r="K71" s="809"/>
      <c r="L71" s="809"/>
      <c r="M71" s="809"/>
    </row>
    <row r="72" spans="1:14" ht="20.100000000000001" customHeight="1" x14ac:dyDescent="0.25">
      <c r="A72" s="14"/>
      <c r="B72" s="834"/>
      <c r="C72" s="835"/>
      <c r="D72" s="808"/>
      <c r="E72" s="809"/>
      <c r="F72" s="809"/>
      <c r="G72" s="809"/>
      <c r="H72" s="809"/>
      <c r="I72" s="809"/>
      <c r="J72" s="809"/>
      <c r="K72" s="809"/>
      <c r="L72" s="809"/>
      <c r="M72" s="809"/>
    </row>
    <row r="73" spans="1:14" ht="27.75" customHeight="1" x14ac:dyDescent="0.25">
      <c r="A73" s="14"/>
      <c r="B73" s="834"/>
      <c r="C73" s="835"/>
      <c r="D73" s="822" t="s">
        <v>417</v>
      </c>
      <c r="E73" s="823"/>
      <c r="F73" s="823"/>
      <c r="G73" s="823"/>
      <c r="H73" s="823"/>
      <c r="I73" s="823"/>
      <c r="J73" s="823"/>
      <c r="K73" s="823"/>
      <c r="L73" s="823"/>
      <c r="M73" s="823"/>
      <c r="N73" s="28"/>
    </row>
    <row r="74" spans="1:14" ht="20.100000000000001" customHeight="1" x14ac:dyDescent="0.25">
      <c r="A74" s="14"/>
      <c r="B74" s="834"/>
      <c r="C74" s="835"/>
      <c r="D74" s="814"/>
      <c r="E74" s="815"/>
      <c r="F74" s="815"/>
      <c r="G74" s="815"/>
      <c r="H74" s="815"/>
      <c r="I74" s="815"/>
      <c r="J74" s="815"/>
      <c r="K74" s="815"/>
      <c r="L74" s="815"/>
      <c r="M74" s="815"/>
    </row>
    <row r="75" spans="1:14" ht="20.100000000000001" customHeight="1" x14ac:dyDescent="0.25">
      <c r="A75" s="14"/>
      <c r="B75" s="834"/>
      <c r="C75" s="835"/>
      <c r="D75" s="814"/>
      <c r="E75" s="815"/>
      <c r="F75" s="815"/>
      <c r="G75" s="815"/>
      <c r="H75" s="815"/>
      <c r="I75" s="815"/>
      <c r="J75" s="815"/>
      <c r="K75" s="815"/>
      <c r="L75" s="815"/>
      <c r="M75" s="815"/>
    </row>
    <row r="76" spans="1:14" ht="20.100000000000001" customHeight="1" x14ac:dyDescent="0.25">
      <c r="A76" s="14"/>
      <c r="B76" s="834"/>
      <c r="C76" s="835"/>
      <c r="D76" s="814"/>
      <c r="E76" s="815"/>
      <c r="F76" s="815"/>
      <c r="G76" s="815"/>
      <c r="H76" s="815"/>
      <c r="I76" s="815"/>
      <c r="J76" s="815"/>
      <c r="K76" s="815"/>
      <c r="L76" s="815"/>
      <c r="M76" s="815"/>
    </row>
    <row r="77" spans="1:14" ht="20.100000000000001" customHeight="1" x14ac:dyDescent="0.25">
      <c r="A77" s="14"/>
      <c r="B77" s="834"/>
      <c r="C77" s="835"/>
      <c r="D77" s="814"/>
      <c r="E77" s="815"/>
      <c r="F77" s="815"/>
      <c r="G77" s="815"/>
      <c r="H77" s="815"/>
      <c r="I77" s="815"/>
      <c r="J77" s="815"/>
      <c r="K77" s="815"/>
      <c r="L77" s="815"/>
      <c r="M77" s="815"/>
    </row>
    <row r="78" spans="1:14" ht="20.100000000000001" customHeight="1" x14ac:dyDescent="0.25">
      <c r="A78" s="14"/>
      <c r="B78" s="834"/>
      <c r="C78" s="835"/>
      <c r="D78" s="814"/>
      <c r="E78" s="815"/>
      <c r="F78" s="815"/>
      <c r="G78" s="815"/>
      <c r="H78" s="815"/>
      <c r="I78" s="815"/>
      <c r="J78" s="815"/>
      <c r="K78" s="815"/>
      <c r="L78" s="815"/>
      <c r="M78" s="815"/>
    </row>
    <row r="79" spans="1:14" ht="20.100000000000001" customHeight="1" x14ac:dyDescent="0.25">
      <c r="A79" s="14"/>
      <c r="B79" s="834"/>
      <c r="C79" s="835"/>
      <c r="D79" s="814"/>
      <c r="E79" s="815"/>
      <c r="F79" s="815"/>
      <c r="G79" s="815"/>
      <c r="H79" s="815"/>
      <c r="I79" s="815"/>
      <c r="J79" s="815"/>
      <c r="K79" s="815"/>
      <c r="L79" s="815"/>
      <c r="M79" s="815"/>
    </row>
    <row r="80" spans="1:14" ht="20.100000000000001" customHeight="1" x14ac:dyDescent="0.25">
      <c r="A80" s="14"/>
      <c r="B80" s="834"/>
      <c r="C80" s="835"/>
      <c r="D80" s="814"/>
      <c r="E80" s="815"/>
      <c r="F80" s="815"/>
      <c r="G80" s="815"/>
      <c r="H80" s="815"/>
      <c r="I80" s="815"/>
      <c r="J80" s="815"/>
      <c r="K80" s="815"/>
      <c r="L80" s="815"/>
      <c r="M80" s="815"/>
    </row>
    <row r="81" spans="1:14" ht="20.100000000000001" customHeight="1" x14ac:dyDescent="0.25">
      <c r="A81" s="14"/>
      <c r="B81" s="834"/>
      <c r="C81" s="835"/>
      <c r="D81" s="814"/>
      <c r="E81" s="815"/>
      <c r="F81" s="815"/>
      <c r="G81" s="815"/>
      <c r="H81" s="815"/>
      <c r="I81" s="815"/>
      <c r="J81" s="815"/>
      <c r="K81" s="815"/>
      <c r="L81" s="815"/>
      <c r="M81" s="815"/>
    </row>
    <row r="82" spans="1:14" ht="27.75" customHeight="1" x14ac:dyDescent="0.25">
      <c r="A82" s="14"/>
      <c r="B82" s="834"/>
      <c r="C82" s="835"/>
      <c r="D82" s="824" t="s">
        <v>521</v>
      </c>
      <c r="E82" s="825"/>
      <c r="F82" s="825"/>
      <c r="G82" s="825"/>
      <c r="H82" s="825"/>
      <c r="I82" s="825"/>
      <c r="J82" s="138"/>
      <c r="K82" s="138"/>
      <c r="L82" s="138"/>
      <c r="M82" s="138"/>
      <c r="N82" s="28"/>
    </row>
    <row r="83" spans="1:14" ht="20.100000000000001" customHeight="1" x14ac:dyDescent="0.25">
      <c r="A83" s="14"/>
      <c r="B83" s="834"/>
      <c r="C83" s="835"/>
      <c r="D83" s="808"/>
      <c r="E83" s="762"/>
      <c r="F83" s="762"/>
      <c r="G83" s="762"/>
      <c r="H83" s="762"/>
      <c r="I83" s="762"/>
      <c r="J83" s="762"/>
      <c r="K83" s="762"/>
      <c r="L83" s="762"/>
      <c r="M83" s="762"/>
    </row>
    <row r="84" spans="1:14" ht="20.100000000000001" customHeight="1" x14ac:dyDescent="0.25">
      <c r="A84" s="14"/>
      <c r="B84" s="834"/>
      <c r="C84" s="835"/>
      <c r="D84" s="808"/>
      <c r="E84" s="762"/>
      <c r="F84" s="762"/>
      <c r="G84" s="762"/>
      <c r="H84" s="762"/>
      <c r="I84" s="762"/>
      <c r="J84" s="762"/>
      <c r="K84" s="762"/>
      <c r="L84" s="762"/>
      <c r="M84" s="762"/>
    </row>
    <row r="85" spans="1:14" ht="20.100000000000001" customHeight="1" x14ac:dyDescent="0.25">
      <c r="A85" s="14"/>
      <c r="B85" s="834"/>
      <c r="C85" s="835"/>
      <c r="D85" s="808"/>
      <c r="E85" s="762"/>
      <c r="F85" s="762"/>
      <c r="G85" s="762"/>
      <c r="H85" s="762"/>
      <c r="I85" s="762"/>
      <c r="J85" s="762"/>
      <c r="K85" s="762"/>
      <c r="L85" s="762"/>
      <c r="M85" s="762"/>
    </row>
    <row r="86" spans="1:14" ht="20.100000000000001" customHeight="1" x14ac:dyDescent="0.25">
      <c r="A86" s="14"/>
      <c r="B86" s="834"/>
      <c r="C86" s="835"/>
      <c r="D86" s="808"/>
      <c r="E86" s="762"/>
      <c r="F86" s="762"/>
      <c r="G86" s="762"/>
      <c r="H86" s="762"/>
      <c r="I86" s="762"/>
      <c r="J86" s="762"/>
      <c r="K86" s="762"/>
      <c r="L86" s="762"/>
      <c r="M86" s="762"/>
    </row>
    <row r="87" spans="1:14" ht="20.100000000000001" customHeight="1" x14ac:dyDescent="0.25">
      <c r="A87" s="14"/>
      <c r="B87" s="834"/>
      <c r="C87" s="835"/>
      <c r="D87" s="808"/>
      <c r="E87" s="762"/>
      <c r="F87" s="762"/>
      <c r="G87" s="762"/>
      <c r="H87" s="762"/>
      <c r="I87" s="762"/>
      <c r="J87" s="762"/>
      <c r="K87" s="762"/>
      <c r="L87" s="762"/>
      <c r="M87" s="762"/>
    </row>
    <row r="88" spans="1:14" ht="20.100000000000001" customHeight="1" x14ac:dyDescent="0.25">
      <c r="A88" s="14"/>
      <c r="B88" s="834"/>
      <c r="C88" s="835"/>
      <c r="D88" s="808"/>
      <c r="E88" s="762"/>
      <c r="F88" s="762"/>
      <c r="G88" s="762"/>
      <c r="H88" s="762"/>
      <c r="I88" s="762"/>
      <c r="J88" s="762"/>
      <c r="K88" s="762"/>
      <c r="L88" s="762"/>
      <c r="M88" s="762"/>
    </row>
    <row r="89" spans="1:14" ht="20.100000000000001" customHeight="1" x14ac:dyDescent="0.25">
      <c r="A89" s="14"/>
      <c r="B89" s="834"/>
      <c r="C89" s="835"/>
      <c r="D89" s="808"/>
      <c r="E89" s="762"/>
      <c r="F89" s="762"/>
      <c r="G89" s="762"/>
      <c r="H89" s="762"/>
      <c r="I89" s="762"/>
      <c r="J89" s="762"/>
      <c r="K89" s="762"/>
      <c r="L89" s="762"/>
      <c r="M89" s="762"/>
    </row>
    <row r="90" spans="1:14" ht="20.100000000000001" customHeight="1" x14ac:dyDescent="0.25">
      <c r="A90" s="14"/>
      <c r="B90" s="834"/>
      <c r="C90" s="835"/>
      <c r="D90" s="808"/>
      <c r="E90" s="762"/>
      <c r="F90" s="762"/>
      <c r="G90" s="762"/>
      <c r="H90" s="762"/>
      <c r="I90" s="762"/>
      <c r="J90" s="762"/>
      <c r="K90" s="762"/>
      <c r="L90" s="762"/>
      <c r="M90" s="762"/>
    </row>
    <row r="91" spans="1:14" ht="20.100000000000001" customHeight="1" x14ac:dyDescent="0.25">
      <c r="A91" s="14"/>
      <c r="B91" s="834"/>
      <c r="C91" s="835"/>
      <c r="D91" s="816" t="s">
        <v>133</v>
      </c>
      <c r="E91" s="817"/>
      <c r="F91" s="817"/>
      <c r="G91" s="817"/>
      <c r="H91" s="817"/>
      <c r="I91" s="817"/>
      <c r="J91" s="817"/>
      <c r="K91" s="817"/>
      <c r="L91" s="817"/>
      <c r="M91" s="817"/>
      <c r="N91" s="28"/>
    </row>
    <row r="92" spans="1:14" ht="20.100000000000001" customHeight="1" x14ac:dyDescent="0.25">
      <c r="A92" s="14"/>
      <c r="B92" s="834"/>
      <c r="C92" s="835"/>
      <c r="D92" s="827" t="s">
        <v>64</v>
      </c>
      <c r="E92" s="791"/>
      <c r="F92" s="791"/>
      <c r="G92" s="791"/>
      <c r="H92" s="791"/>
      <c r="I92" s="791"/>
      <c r="J92" s="791"/>
      <c r="K92" s="791"/>
      <c r="L92" s="791"/>
      <c r="M92" s="791"/>
      <c r="N92" s="28"/>
    </row>
    <row r="93" spans="1:14" ht="20.100000000000001" customHeight="1" x14ac:dyDescent="0.25">
      <c r="A93" s="14"/>
      <c r="B93" s="834"/>
      <c r="C93" s="835"/>
      <c r="D93" s="814"/>
      <c r="E93" s="815"/>
      <c r="F93" s="815"/>
      <c r="G93" s="815"/>
      <c r="H93" s="815"/>
      <c r="I93" s="815"/>
      <c r="J93" s="815"/>
      <c r="K93" s="815"/>
      <c r="L93" s="815"/>
      <c r="M93" s="815"/>
    </row>
    <row r="94" spans="1:14" ht="20.100000000000001" customHeight="1" x14ac:dyDescent="0.25">
      <c r="A94" s="14"/>
      <c r="B94" s="834"/>
      <c r="C94" s="835"/>
      <c r="D94" s="814"/>
      <c r="E94" s="815"/>
      <c r="F94" s="815"/>
      <c r="G94" s="815"/>
      <c r="H94" s="815"/>
      <c r="I94" s="815"/>
      <c r="J94" s="815"/>
      <c r="K94" s="815"/>
      <c r="L94" s="815"/>
      <c r="M94" s="815"/>
    </row>
    <row r="95" spans="1:14" ht="20.100000000000001" customHeight="1" x14ac:dyDescent="0.25">
      <c r="A95" s="14"/>
      <c r="B95" s="834"/>
      <c r="C95" s="835"/>
      <c r="D95" s="814"/>
      <c r="E95" s="815"/>
      <c r="F95" s="815"/>
      <c r="G95" s="815"/>
      <c r="H95" s="815"/>
      <c r="I95" s="815"/>
      <c r="J95" s="815"/>
      <c r="K95" s="815"/>
      <c r="L95" s="815"/>
      <c r="M95" s="815"/>
    </row>
    <row r="96" spans="1:14" ht="20.100000000000001" customHeight="1" x14ac:dyDescent="0.25">
      <c r="A96" s="14"/>
      <c r="B96" s="834"/>
      <c r="C96" s="835"/>
      <c r="D96" s="814"/>
      <c r="E96" s="815"/>
      <c r="F96" s="815"/>
      <c r="G96" s="815"/>
      <c r="H96" s="815"/>
      <c r="I96" s="815"/>
      <c r="J96" s="815"/>
      <c r="K96" s="815"/>
      <c r="L96" s="815"/>
      <c r="M96" s="815"/>
    </row>
    <row r="97" spans="1:14" ht="20.100000000000001" customHeight="1" x14ac:dyDescent="0.25">
      <c r="A97" s="14"/>
      <c r="B97" s="834"/>
      <c r="C97" s="835"/>
      <c r="D97" s="814"/>
      <c r="E97" s="815"/>
      <c r="F97" s="815"/>
      <c r="G97" s="815"/>
      <c r="H97" s="815"/>
      <c r="I97" s="815"/>
      <c r="J97" s="815"/>
      <c r="K97" s="815"/>
      <c r="L97" s="815"/>
      <c r="M97" s="815"/>
    </row>
    <row r="98" spans="1:14" ht="20.100000000000001" customHeight="1" x14ac:dyDescent="0.25">
      <c r="A98" s="14"/>
      <c r="B98" s="834"/>
      <c r="C98" s="835"/>
      <c r="D98" s="814"/>
      <c r="E98" s="815"/>
      <c r="F98" s="815"/>
      <c r="G98" s="815"/>
      <c r="H98" s="815"/>
      <c r="I98" s="815"/>
      <c r="J98" s="815"/>
      <c r="K98" s="815"/>
      <c r="L98" s="815"/>
      <c r="M98" s="815"/>
    </row>
    <row r="99" spans="1:14" ht="20.100000000000001" customHeight="1" x14ac:dyDescent="0.25">
      <c r="A99" s="14"/>
      <c r="B99" s="834"/>
      <c r="C99" s="835"/>
      <c r="D99" s="814"/>
      <c r="E99" s="815"/>
      <c r="F99" s="815"/>
      <c r="G99" s="815"/>
      <c r="H99" s="815"/>
      <c r="I99" s="815"/>
      <c r="J99" s="815"/>
      <c r="K99" s="815"/>
      <c r="L99" s="815"/>
      <c r="M99" s="815"/>
    </row>
    <row r="100" spans="1:14" ht="20.100000000000001" customHeight="1" x14ac:dyDescent="0.25">
      <c r="A100" s="14"/>
      <c r="B100" s="834"/>
      <c r="C100" s="835"/>
      <c r="D100" s="814"/>
      <c r="E100" s="815"/>
      <c r="F100" s="815"/>
      <c r="G100" s="815"/>
      <c r="H100" s="815"/>
      <c r="I100" s="815"/>
      <c r="J100" s="815"/>
      <c r="K100" s="815"/>
      <c r="L100" s="815"/>
      <c r="M100" s="815"/>
    </row>
    <row r="101" spans="1:14" ht="27.75" customHeight="1" x14ac:dyDescent="0.25">
      <c r="A101" s="14"/>
      <c r="B101" s="834"/>
      <c r="C101" s="835"/>
      <c r="D101" s="824" t="s">
        <v>27</v>
      </c>
      <c r="E101" s="825"/>
      <c r="F101" s="825"/>
      <c r="G101" s="825"/>
      <c r="H101" s="825"/>
      <c r="I101" s="825"/>
      <c r="J101" s="825"/>
      <c r="K101" s="825"/>
      <c r="L101" s="825"/>
      <c r="M101" s="825"/>
    </row>
    <row r="102" spans="1:14" ht="20.100000000000001" customHeight="1" x14ac:dyDescent="0.25">
      <c r="A102" s="14"/>
      <c r="B102" s="834"/>
      <c r="C102" s="835"/>
      <c r="D102" s="808"/>
      <c r="E102" s="762"/>
      <c r="F102" s="762"/>
      <c r="G102" s="762"/>
      <c r="H102" s="762"/>
      <c r="I102" s="762"/>
      <c r="J102" s="762"/>
      <c r="K102" s="762"/>
      <c r="L102" s="762"/>
      <c r="M102" s="762"/>
    </row>
    <row r="103" spans="1:14" ht="20.100000000000001" customHeight="1" x14ac:dyDescent="0.25">
      <c r="A103" s="14"/>
      <c r="B103" s="834"/>
      <c r="C103" s="835"/>
      <c r="D103" s="808"/>
      <c r="E103" s="762"/>
      <c r="F103" s="762"/>
      <c r="G103" s="762"/>
      <c r="H103" s="762"/>
      <c r="I103" s="762"/>
      <c r="J103" s="762"/>
      <c r="K103" s="762"/>
      <c r="L103" s="762"/>
      <c r="M103" s="762"/>
    </row>
    <row r="104" spans="1:14" ht="20.100000000000001" customHeight="1" x14ac:dyDescent="0.25">
      <c r="A104" s="14"/>
      <c r="B104" s="834"/>
      <c r="C104" s="835"/>
      <c r="D104" s="808"/>
      <c r="E104" s="762"/>
      <c r="F104" s="762"/>
      <c r="G104" s="762"/>
      <c r="H104" s="762"/>
      <c r="I104" s="762"/>
      <c r="J104" s="762"/>
      <c r="K104" s="762"/>
      <c r="L104" s="762"/>
      <c r="M104" s="762"/>
    </row>
    <row r="105" spans="1:14" ht="20.100000000000001" customHeight="1" x14ac:dyDescent="0.25">
      <c r="A105" s="14"/>
      <c r="B105" s="834"/>
      <c r="C105" s="835"/>
      <c r="D105" s="808"/>
      <c r="E105" s="762"/>
      <c r="F105" s="762"/>
      <c r="G105" s="762"/>
      <c r="H105" s="762"/>
      <c r="I105" s="762"/>
      <c r="J105" s="762"/>
      <c r="K105" s="762"/>
      <c r="L105" s="762"/>
      <c r="M105" s="762"/>
    </row>
    <row r="106" spans="1:14" ht="20.100000000000001" customHeight="1" x14ac:dyDescent="0.25">
      <c r="A106" s="14"/>
      <c r="B106" s="834"/>
      <c r="C106" s="835"/>
      <c r="D106" s="808"/>
      <c r="E106" s="762"/>
      <c r="F106" s="762"/>
      <c r="G106" s="762"/>
      <c r="H106" s="762"/>
      <c r="I106" s="762"/>
      <c r="J106" s="762"/>
      <c r="K106" s="762"/>
      <c r="L106" s="762"/>
      <c r="M106" s="762"/>
    </row>
    <row r="107" spans="1:14" ht="20.100000000000001" customHeight="1" x14ac:dyDescent="0.25">
      <c r="A107" s="14"/>
      <c r="B107" s="834"/>
      <c r="C107" s="835"/>
      <c r="D107" s="808"/>
      <c r="E107" s="762"/>
      <c r="F107" s="762"/>
      <c r="G107" s="762"/>
      <c r="H107" s="762"/>
      <c r="I107" s="762"/>
      <c r="J107" s="762"/>
      <c r="K107" s="762"/>
      <c r="L107" s="762"/>
      <c r="M107" s="762"/>
    </row>
    <row r="108" spans="1:14" ht="20.100000000000001" customHeight="1" x14ac:dyDescent="0.25">
      <c r="A108" s="14"/>
      <c r="B108" s="834"/>
      <c r="C108" s="835"/>
      <c r="D108" s="808"/>
      <c r="E108" s="762"/>
      <c r="F108" s="762"/>
      <c r="G108" s="762"/>
      <c r="H108" s="762"/>
      <c r="I108" s="762"/>
      <c r="J108" s="762"/>
      <c r="K108" s="762"/>
      <c r="L108" s="762"/>
      <c r="M108" s="762"/>
    </row>
    <row r="109" spans="1:14" ht="20.100000000000001" customHeight="1" x14ac:dyDescent="0.25">
      <c r="A109" s="14"/>
      <c r="B109" s="834"/>
      <c r="C109" s="835"/>
      <c r="D109" s="808"/>
      <c r="E109" s="762"/>
      <c r="F109" s="762"/>
      <c r="G109" s="762"/>
      <c r="H109" s="762"/>
      <c r="I109" s="762"/>
      <c r="J109" s="762"/>
      <c r="K109" s="762"/>
      <c r="L109" s="762"/>
      <c r="M109" s="762"/>
    </row>
    <row r="110" spans="1:14" ht="24" customHeight="1" x14ac:dyDescent="0.25">
      <c r="A110" s="14"/>
      <c r="B110" s="834"/>
      <c r="C110" s="835"/>
      <c r="D110" s="822" t="s">
        <v>28</v>
      </c>
      <c r="E110" s="823"/>
      <c r="F110" s="823"/>
      <c r="G110" s="823"/>
      <c r="H110" s="823"/>
      <c r="I110" s="823"/>
      <c r="J110" s="823"/>
      <c r="K110" s="823"/>
      <c r="L110" s="823"/>
      <c r="M110" s="823"/>
      <c r="N110" s="28"/>
    </row>
    <row r="111" spans="1:14" ht="20.100000000000001" customHeight="1" x14ac:dyDescent="0.25">
      <c r="A111" s="14"/>
      <c r="B111" s="834"/>
      <c r="C111" s="835"/>
      <c r="D111" s="814"/>
      <c r="E111" s="815"/>
      <c r="F111" s="815"/>
      <c r="G111" s="815"/>
      <c r="H111" s="815"/>
      <c r="I111" s="815"/>
      <c r="J111" s="815"/>
      <c r="K111" s="815"/>
      <c r="L111" s="815"/>
      <c r="M111" s="815"/>
    </row>
    <row r="112" spans="1:14" ht="20.100000000000001" customHeight="1" x14ac:dyDescent="0.25">
      <c r="A112" s="14"/>
      <c r="B112" s="834"/>
      <c r="C112" s="835"/>
      <c r="D112" s="814"/>
      <c r="E112" s="815"/>
      <c r="F112" s="815"/>
      <c r="G112" s="815"/>
      <c r="H112" s="815"/>
      <c r="I112" s="815"/>
      <c r="J112" s="815"/>
      <c r="K112" s="815"/>
      <c r="L112" s="815"/>
      <c r="M112" s="815"/>
    </row>
    <row r="113" spans="1:14" ht="20.100000000000001" customHeight="1" x14ac:dyDescent="0.25">
      <c r="A113" s="14"/>
      <c r="B113" s="834"/>
      <c r="C113" s="835"/>
      <c r="D113" s="814"/>
      <c r="E113" s="815"/>
      <c r="F113" s="815"/>
      <c r="G113" s="815"/>
      <c r="H113" s="815"/>
      <c r="I113" s="815"/>
      <c r="J113" s="815"/>
      <c r="K113" s="815"/>
      <c r="L113" s="815"/>
      <c r="M113" s="815"/>
    </row>
    <row r="114" spans="1:14" ht="20.100000000000001" customHeight="1" x14ac:dyDescent="0.25">
      <c r="A114" s="14"/>
      <c r="B114" s="834"/>
      <c r="C114" s="835"/>
      <c r="D114" s="814"/>
      <c r="E114" s="815"/>
      <c r="F114" s="815"/>
      <c r="G114" s="815"/>
      <c r="H114" s="815"/>
      <c r="I114" s="815"/>
      <c r="J114" s="815"/>
      <c r="K114" s="815"/>
      <c r="L114" s="815"/>
      <c r="M114" s="815"/>
    </row>
    <row r="115" spans="1:14" ht="20.100000000000001" customHeight="1" x14ac:dyDescent="0.25">
      <c r="A115" s="14"/>
      <c r="B115" s="834"/>
      <c r="C115" s="835"/>
      <c r="D115" s="814"/>
      <c r="E115" s="815"/>
      <c r="F115" s="815"/>
      <c r="G115" s="815"/>
      <c r="H115" s="815"/>
      <c r="I115" s="815"/>
      <c r="J115" s="815"/>
      <c r="K115" s="815"/>
      <c r="L115" s="815"/>
      <c r="M115" s="815"/>
    </row>
    <row r="116" spans="1:14" ht="20.100000000000001" customHeight="1" x14ac:dyDescent="0.25">
      <c r="A116" s="14"/>
      <c r="B116" s="834"/>
      <c r="C116" s="835"/>
      <c r="D116" s="814"/>
      <c r="E116" s="815"/>
      <c r="F116" s="815"/>
      <c r="G116" s="815"/>
      <c r="H116" s="815"/>
      <c r="I116" s="815"/>
      <c r="J116" s="815"/>
      <c r="K116" s="815"/>
      <c r="L116" s="815"/>
      <c r="M116" s="815"/>
    </row>
    <row r="117" spans="1:14" ht="20.100000000000001" customHeight="1" x14ac:dyDescent="0.25">
      <c r="A117" s="14"/>
      <c r="B117" s="834"/>
      <c r="C117" s="835"/>
      <c r="D117" s="814"/>
      <c r="E117" s="815"/>
      <c r="F117" s="815"/>
      <c r="G117" s="815"/>
      <c r="H117" s="815"/>
      <c r="I117" s="815"/>
      <c r="J117" s="815"/>
      <c r="K117" s="815"/>
      <c r="L117" s="815"/>
      <c r="M117" s="815"/>
    </row>
    <row r="118" spans="1:14" ht="20.100000000000001" customHeight="1" x14ac:dyDescent="0.25">
      <c r="A118" s="14"/>
      <c r="B118" s="834"/>
      <c r="C118" s="835"/>
      <c r="D118" s="814"/>
      <c r="E118" s="815"/>
      <c r="F118" s="815"/>
      <c r="G118" s="815"/>
      <c r="H118" s="815"/>
      <c r="I118" s="815"/>
      <c r="J118" s="815"/>
      <c r="K118" s="815"/>
      <c r="L118" s="815"/>
      <c r="M118" s="815"/>
    </row>
    <row r="119" spans="1:14" ht="24.75" customHeight="1" x14ac:dyDescent="0.25">
      <c r="A119" s="14"/>
      <c r="B119" s="834"/>
      <c r="C119" s="835"/>
      <c r="D119" s="824" t="s">
        <v>29</v>
      </c>
      <c r="E119" s="826"/>
      <c r="F119" s="826"/>
      <c r="G119" s="826"/>
      <c r="H119" s="826"/>
      <c r="I119" s="826"/>
      <c r="J119" s="826"/>
      <c r="K119" s="826"/>
      <c r="L119" s="826"/>
      <c r="M119" s="826"/>
      <c r="N119" s="28"/>
    </row>
    <row r="120" spans="1:14" ht="20.100000000000001" customHeight="1" x14ac:dyDescent="0.25">
      <c r="A120" s="14"/>
      <c r="B120" s="834"/>
      <c r="C120" s="835"/>
      <c r="D120" s="808"/>
      <c r="E120" s="762"/>
      <c r="F120" s="762"/>
      <c r="G120" s="762"/>
      <c r="H120" s="762"/>
      <c r="I120" s="762"/>
      <c r="J120" s="762"/>
      <c r="K120" s="762"/>
      <c r="L120" s="762"/>
      <c r="M120" s="762"/>
    </row>
    <row r="121" spans="1:14" ht="20.100000000000001" customHeight="1" x14ac:dyDescent="0.25">
      <c r="A121" s="14"/>
      <c r="B121" s="834"/>
      <c r="C121" s="835"/>
      <c r="D121" s="808"/>
      <c r="E121" s="762"/>
      <c r="F121" s="762"/>
      <c r="G121" s="762"/>
      <c r="H121" s="762"/>
      <c r="I121" s="762"/>
      <c r="J121" s="762"/>
      <c r="K121" s="762"/>
      <c r="L121" s="762"/>
      <c r="M121" s="762"/>
    </row>
    <row r="122" spans="1:14" ht="20.100000000000001" customHeight="1" x14ac:dyDescent="0.25">
      <c r="A122" s="14"/>
      <c r="B122" s="834"/>
      <c r="C122" s="835"/>
      <c r="D122" s="808"/>
      <c r="E122" s="762"/>
      <c r="F122" s="762"/>
      <c r="G122" s="762"/>
      <c r="H122" s="762"/>
      <c r="I122" s="762"/>
      <c r="J122" s="762"/>
      <c r="K122" s="762"/>
      <c r="L122" s="762"/>
      <c r="M122" s="762"/>
    </row>
    <row r="123" spans="1:14" ht="20.100000000000001" customHeight="1" x14ac:dyDescent="0.25">
      <c r="A123" s="14"/>
      <c r="B123" s="834"/>
      <c r="C123" s="835"/>
      <c r="D123" s="808"/>
      <c r="E123" s="762"/>
      <c r="F123" s="762"/>
      <c r="G123" s="762"/>
      <c r="H123" s="762"/>
      <c r="I123" s="762"/>
      <c r="J123" s="762"/>
      <c r="K123" s="762"/>
      <c r="L123" s="762"/>
      <c r="M123" s="762"/>
    </row>
    <row r="124" spans="1:14" ht="20.100000000000001" customHeight="1" x14ac:dyDescent="0.25">
      <c r="A124" s="14"/>
      <c r="B124" s="834"/>
      <c r="C124" s="835"/>
      <c r="D124" s="808"/>
      <c r="E124" s="762"/>
      <c r="F124" s="762"/>
      <c r="G124" s="762"/>
      <c r="H124" s="762"/>
      <c r="I124" s="762"/>
      <c r="J124" s="762"/>
      <c r="K124" s="762"/>
      <c r="L124" s="762"/>
      <c r="M124" s="762"/>
    </row>
    <row r="125" spans="1:14" ht="20.100000000000001" customHeight="1" x14ac:dyDescent="0.25">
      <c r="A125" s="14"/>
      <c r="B125" s="834"/>
      <c r="C125" s="835"/>
      <c r="D125" s="808"/>
      <c r="E125" s="762"/>
      <c r="F125" s="762"/>
      <c r="G125" s="762"/>
      <c r="H125" s="762"/>
      <c r="I125" s="762"/>
      <c r="J125" s="762"/>
      <c r="K125" s="762"/>
      <c r="L125" s="762"/>
      <c r="M125" s="762"/>
    </row>
    <row r="126" spans="1:14" ht="20.100000000000001" customHeight="1" x14ac:dyDescent="0.25">
      <c r="A126" s="14"/>
      <c r="B126" s="834"/>
      <c r="C126" s="835"/>
      <c r="D126" s="808"/>
      <c r="E126" s="762"/>
      <c r="F126" s="762"/>
      <c r="G126" s="762"/>
      <c r="H126" s="762"/>
      <c r="I126" s="762"/>
      <c r="J126" s="762"/>
      <c r="K126" s="762"/>
      <c r="L126" s="762"/>
      <c r="M126" s="762"/>
    </row>
    <row r="127" spans="1:14" ht="20.100000000000001" customHeight="1" x14ac:dyDescent="0.25">
      <c r="A127" s="14"/>
      <c r="B127" s="834"/>
      <c r="C127" s="835"/>
      <c r="D127" s="808"/>
      <c r="E127" s="762"/>
      <c r="F127" s="762"/>
      <c r="G127" s="762"/>
      <c r="H127" s="762"/>
      <c r="I127" s="762"/>
      <c r="J127" s="762"/>
      <c r="K127" s="762"/>
      <c r="L127" s="762"/>
      <c r="M127" s="762"/>
    </row>
    <row r="128" spans="1:14" ht="26.25" customHeight="1" x14ac:dyDescent="0.25">
      <c r="A128" s="14"/>
      <c r="B128" s="834"/>
      <c r="C128" s="835"/>
      <c r="D128" s="838" t="s">
        <v>30</v>
      </c>
      <c r="E128" s="839"/>
      <c r="F128" s="839"/>
      <c r="G128" s="839"/>
      <c r="H128" s="839"/>
      <c r="I128" s="839"/>
      <c r="J128" s="839"/>
      <c r="K128" s="839"/>
      <c r="L128" s="839"/>
      <c r="M128" s="839"/>
      <c r="N128" s="28"/>
    </row>
    <row r="129" spans="1:14" ht="20.100000000000001" customHeight="1" x14ac:dyDescent="0.25">
      <c r="A129" s="14"/>
      <c r="B129" s="834"/>
      <c r="C129" s="835"/>
      <c r="D129" s="814"/>
      <c r="E129" s="815"/>
      <c r="F129" s="815"/>
      <c r="G129" s="815"/>
      <c r="H129" s="815"/>
      <c r="I129" s="815"/>
      <c r="J129" s="815"/>
      <c r="K129" s="815"/>
      <c r="L129" s="815"/>
      <c r="M129" s="815"/>
    </row>
    <row r="130" spans="1:14" ht="20.100000000000001" customHeight="1" x14ac:dyDescent="0.25">
      <c r="A130" s="14"/>
      <c r="B130" s="834"/>
      <c r="C130" s="835"/>
      <c r="D130" s="814"/>
      <c r="E130" s="815"/>
      <c r="F130" s="815"/>
      <c r="G130" s="815"/>
      <c r="H130" s="815"/>
      <c r="I130" s="815"/>
      <c r="J130" s="815"/>
      <c r="K130" s="815"/>
      <c r="L130" s="815"/>
      <c r="M130" s="815"/>
    </row>
    <row r="131" spans="1:14" ht="20.100000000000001" customHeight="1" x14ac:dyDescent="0.25">
      <c r="A131" s="14"/>
      <c r="B131" s="834"/>
      <c r="C131" s="835"/>
      <c r="D131" s="814"/>
      <c r="E131" s="815"/>
      <c r="F131" s="815"/>
      <c r="G131" s="815"/>
      <c r="H131" s="815"/>
      <c r="I131" s="815"/>
      <c r="J131" s="815"/>
      <c r="K131" s="815"/>
      <c r="L131" s="815"/>
      <c r="M131" s="815"/>
    </row>
    <row r="132" spans="1:14" ht="20.100000000000001" customHeight="1" x14ac:dyDescent="0.25">
      <c r="A132" s="14"/>
      <c r="B132" s="834"/>
      <c r="C132" s="835"/>
      <c r="D132" s="814"/>
      <c r="E132" s="815"/>
      <c r="F132" s="815"/>
      <c r="G132" s="815"/>
      <c r="H132" s="815"/>
      <c r="I132" s="815"/>
      <c r="J132" s="815"/>
      <c r="K132" s="815"/>
      <c r="L132" s="815"/>
      <c r="M132" s="815"/>
    </row>
    <row r="133" spans="1:14" ht="20.100000000000001" customHeight="1" x14ac:dyDescent="0.25">
      <c r="A133" s="14"/>
      <c r="B133" s="834"/>
      <c r="C133" s="835"/>
      <c r="D133" s="814"/>
      <c r="E133" s="815"/>
      <c r="F133" s="815"/>
      <c r="G133" s="815"/>
      <c r="H133" s="815"/>
      <c r="I133" s="815"/>
      <c r="J133" s="815"/>
      <c r="K133" s="815"/>
      <c r="L133" s="815"/>
      <c r="M133" s="815"/>
    </row>
    <row r="134" spans="1:14" ht="20.100000000000001" customHeight="1" x14ac:dyDescent="0.25">
      <c r="A134" s="14"/>
      <c r="B134" s="834"/>
      <c r="C134" s="835"/>
      <c r="D134" s="814"/>
      <c r="E134" s="815"/>
      <c r="F134" s="815"/>
      <c r="G134" s="815"/>
      <c r="H134" s="815"/>
      <c r="I134" s="815"/>
      <c r="J134" s="815"/>
      <c r="K134" s="815"/>
      <c r="L134" s="815"/>
      <c r="M134" s="815"/>
      <c r="N134" s="21"/>
    </row>
    <row r="135" spans="1:14" ht="20.100000000000001" customHeight="1" x14ac:dyDescent="0.25">
      <c r="A135" s="14"/>
      <c r="B135" s="834"/>
      <c r="C135" s="835"/>
      <c r="D135" s="814"/>
      <c r="E135" s="815"/>
      <c r="F135" s="815"/>
      <c r="G135" s="815"/>
      <c r="H135" s="815"/>
      <c r="I135" s="815"/>
      <c r="J135" s="815"/>
      <c r="K135" s="815"/>
      <c r="L135" s="815"/>
      <c r="M135" s="815"/>
      <c r="N135" s="21"/>
    </row>
    <row r="136" spans="1:14" ht="20.100000000000001" customHeight="1" x14ac:dyDescent="0.25">
      <c r="A136" s="14"/>
      <c r="B136" s="834"/>
      <c r="C136" s="835"/>
      <c r="D136" s="814"/>
      <c r="E136" s="815"/>
      <c r="F136" s="815"/>
      <c r="G136" s="815"/>
      <c r="H136" s="815"/>
      <c r="I136" s="815"/>
      <c r="J136" s="815"/>
      <c r="K136" s="815"/>
      <c r="L136" s="815"/>
      <c r="M136" s="815"/>
    </row>
    <row r="137" spans="1:14" ht="24" customHeight="1" x14ac:dyDescent="0.25">
      <c r="A137" s="28"/>
      <c r="B137" s="834"/>
      <c r="C137" s="835"/>
      <c r="D137" s="810" t="s">
        <v>522</v>
      </c>
      <c r="E137" s="811"/>
      <c r="F137" s="811"/>
      <c r="G137" s="811"/>
      <c r="H137" s="77"/>
      <c r="I137" s="77"/>
      <c r="J137" s="77"/>
      <c r="K137" s="77"/>
      <c r="L137" s="77"/>
      <c r="M137" s="77"/>
    </row>
    <row r="138" spans="1:14" ht="20.100000000000001" customHeight="1" x14ac:dyDescent="0.25">
      <c r="A138" s="28"/>
      <c r="B138" s="834"/>
      <c r="C138" s="835"/>
      <c r="D138" s="808"/>
      <c r="E138" s="809"/>
      <c r="F138" s="809"/>
      <c r="G138" s="809"/>
      <c r="H138" s="809"/>
      <c r="I138" s="809"/>
      <c r="J138" s="809"/>
      <c r="K138" s="809"/>
      <c r="L138" s="809"/>
      <c r="M138" s="809"/>
    </row>
    <row r="139" spans="1:14" ht="20.100000000000001" customHeight="1" x14ac:dyDescent="0.25">
      <c r="A139" s="28"/>
      <c r="B139" s="834"/>
      <c r="C139" s="835"/>
      <c r="D139" s="808"/>
      <c r="E139" s="809"/>
      <c r="F139" s="809"/>
      <c r="G139" s="809"/>
      <c r="H139" s="809"/>
      <c r="I139" s="809"/>
      <c r="J139" s="809"/>
      <c r="K139" s="809"/>
      <c r="L139" s="809"/>
      <c r="M139" s="809"/>
    </row>
    <row r="140" spans="1:14" ht="20.100000000000001" customHeight="1" x14ac:dyDescent="0.25">
      <c r="A140" s="28"/>
      <c r="B140" s="834"/>
      <c r="C140" s="835"/>
      <c r="D140" s="808"/>
      <c r="E140" s="809"/>
      <c r="F140" s="809"/>
      <c r="G140" s="809"/>
      <c r="H140" s="809"/>
      <c r="I140" s="809"/>
      <c r="J140" s="809"/>
      <c r="K140" s="809"/>
      <c r="L140" s="809"/>
      <c r="M140" s="809"/>
    </row>
    <row r="141" spans="1:14" ht="20.100000000000001" customHeight="1" x14ac:dyDescent="0.25">
      <c r="A141" s="28"/>
      <c r="B141" s="834"/>
      <c r="C141" s="835"/>
      <c r="D141" s="808"/>
      <c r="E141" s="809"/>
      <c r="F141" s="809"/>
      <c r="G141" s="809"/>
      <c r="H141" s="809"/>
      <c r="I141" s="809"/>
      <c r="J141" s="809"/>
      <c r="K141" s="809"/>
      <c r="L141" s="809"/>
      <c r="M141" s="809"/>
    </row>
    <row r="142" spans="1:14" ht="20.100000000000001" customHeight="1" x14ac:dyDescent="0.25">
      <c r="A142" s="28"/>
      <c r="B142" s="834"/>
      <c r="C142" s="835"/>
      <c r="D142" s="808"/>
      <c r="E142" s="809"/>
      <c r="F142" s="809"/>
      <c r="G142" s="809"/>
      <c r="H142" s="809"/>
      <c r="I142" s="809"/>
      <c r="J142" s="809"/>
      <c r="K142" s="809"/>
      <c r="L142" s="809"/>
      <c r="M142" s="809"/>
    </row>
    <row r="143" spans="1:14" ht="20.100000000000001" customHeight="1" x14ac:dyDescent="0.25">
      <c r="A143" s="28"/>
      <c r="B143" s="834"/>
      <c r="C143" s="835"/>
      <c r="D143" s="808"/>
      <c r="E143" s="809"/>
      <c r="F143" s="809"/>
      <c r="G143" s="809"/>
      <c r="H143" s="809"/>
      <c r="I143" s="809"/>
      <c r="J143" s="809"/>
      <c r="K143" s="809"/>
      <c r="L143" s="809"/>
      <c r="M143" s="809"/>
    </row>
    <row r="144" spans="1:14" ht="20.100000000000001" customHeight="1" x14ac:dyDescent="0.25">
      <c r="A144" s="28"/>
      <c r="B144" s="834"/>
      <c r="C144" s="835"/>
      <c r="D144" s="808"/>
      <c r="E144" s="809"/>
      <c r="F144" s="809"/>
      <c r="G144" s="809"/>
      <c r="H144" s="809"/>
      <c r="I144" s="809"/>
      <c r="J144" s="809"/>
      <c r="K144" s="809"/>
      <c r="L144" s="809"/>
      <c r="M144" s="809"/>
    </row>
    <row r="145" spans="1:14" ht="20.100000000000001" customHeight="1" x14ac:dyDescent="0.25">
      <c r="A145" s="28"/>
      <c r="B145" s="836"/>
      <c r="C145" s="837"/>
      <c r="D145" s="842"/>
      <c r="E145" s="843"/>
      <c r="F145" s="843"/>
      <c r="G145" s="843"/>
      <c r="H145" s="843"/>
      <c r="I145" s="843"/>
      <c r="J145" s="843"/>
      <c r="K145" s="843"/>
      <c r="L145" s="843"/>
      <c r="M145" s="843"/>
    </row>
    <row r="146" spans="1:14" ht="10.5" customHeight="1" x14ac:dyDescent="0.25">
      <c r="A146" s="86"/>
      <c r="B146" s="14"/>
      <c r="C146" s="22"/>
      <c r="D146" s="89"/>
      <c r="E146" s="89"/>
      <c r="F146" s="89"/>
      <c r="G146" s="89"/>
      <c r="H146" s="89"/>
      <c r="I146" s="89"/>
      <c r="J146" s="89"/>
      <c r="K146" s="89"/>
      <c r="L146" s="89"/>
      <c r="M146" s="89"/>
    </row>
    <row r="147" spans="1:14" ht="18.75" customHeight="1" x14ac:dyDescent="0.25">
      <c r="A147" s="28"/>
      <c r="B147" s="90"/>
      <c r="C147" s="90"/>
      <c r="D147" s="840" t="s">
        <v>77</v>
      </c>
      <c r="E147" s="841"/>
      <c r="F147" s="841"/>
      <c r="G147" s="841"/>
      <c r="H147" s="841"/>
      <c r="I147" s="841"/>
      <c r="J147" s="841"/>
      <c r="K147" s="841"/>
      <c r="L147" s="841"/>
      <c r="M147" s="841"/>
    </row>
    <row r="148" spans="1:14" ht="20.100000000000001" customHeight="1" x14ac:dyDescent="0.25">
      <c r="A148" s="28"/>
      <c r="B148" s="54"/>
      <c r="C148" s="54"/>
      <c r="D148" s="814"/>
      <c r="E148" s="815"/>
      <c r="F148" s="815"/>
      <c r="G148" s="815"/>
      <c r="H148" s="815"/>
      <c r="I148" s="815"/>
      <c r="J148" s="815"/>
      <c r="K148" s="815"/>
      <c r="L148" s="815"/>
      <c r="M148" s="815"/>
    </row>
    <row r="149" spans="1:14" ht="20.100000000000001" customHeight="1" x14ac:dyDescent="0.25">
      <c r="A149" s="28"/>
      <c r="B149" s="54"/>
      <c r="C149" s="54"/>
      <c r="D149" s="814"/>
      <c r="E149" s="815"/>
      <c r="F149" s="815"/>
      <c r="G149" s="815"/>
      <c r="H149" s="815"/>
      <c r="I149" s="815"/>
      <c r="J149" s="815"/>
      <c r="K149" s="815"/>
      <c r="L149" s="815"/>
      <c r="M149" s="815"/>
    </row>
    <row r="150" spans="1:14" ht="20.100000000000001" customHeight="1" x14ac:dyDescent="0.25">
      <c r="A150" s="28"/>
      <c r="B150" s="54"/>
      <c r="C150" s="54"/>
      <c r="D150" s="814"/>
      <c r="E150" s="815"/>
      <c r="F150" s="815"/>
      <c r="G150" s="815"/>
      <c r="H150" s="815"/>
      <c r="I150" s="815"/>
      <c r="J150" s="815"/>
      <c r="K150" s="815"/>
      <c r="L150" s="815"/>
      <c r="M150" s="815"/>
    </row>
    <row r="151" spans="1:14" ht="20.100000000000001" customHeight="1" x14ac:dyDescent="0.25">
      <c r="A151" s="28"/>
      <c r="B151" s="54"/>
      <c r="C151" s="54"/>
      <c r="D151" s="814"/>
      <c r="E151" s="815"/>
      <c r="F151" s="815"/>
      <c r="G151" s="815"/>
      <c r="H151" s="815"/>
      <c r="I151" s="815"/>
      <c r="J151" s="815"/>
      <c r="K151" s="815"/>
      <c r="L151" s="815"/>
      <c r="M151" s="815"/>
    </row>
    <row r="152" spans="1:14" ht="20.100000000000001" customHeight="1" x14ac:dyDescent="0.25">
      <c r="A152" s="28"/>
      <c r="B152" s="54"/>
      <c r="C152" s="54"/>
      <c r="D152" s="814"/>
      <c r="E152" s="815"/>
      <c r="F152" s="815"/>
      <c r="G152" s="815"/>
      <c r="H152" s="815"/>
      <c r="I152" s="815"/>
      <c r="J152" s="815"/>
      <c r="K152" s="815"/>
      <c r="L152" s="815"/>
      <c r="M152" s="815"/>
    </row>
    <row r="153" spans="1:14" ht="20.100000000000001" customHeight="1" x14ac:dyDescent="0.25">
      <c r="A153" s="28"/>
      <c r="B153" s="54"/>
      <c r="C153" s="54"/>
      <c r="D153" s="814"/>
      <c r="E153" s="815"/>
      <c r="F153" s="815"/>
      <c r="G153" s="815"/>
      <c r="H153" s="815"/>
      <c r="I153" s="815"/>
      <c r="J153" s="815"/>
      <c r="K153" s="815"/>
      <c r="L153" s="815"/>
      <c r="M153" s="815"/>
    </row>
    <row r="154" spans="1:14" ht="20.100000000000001" customHeight="1" x14ac:dyDescent="0.25">
      <c r="A154" s="28"/>
      <c r="B154" s="54"/>
      <c r="C154" s="54"/>
      <c r="D154" s="814"/>
      <c r="E154" s="815"/>
      <c r="F154" s="815"/>
      <c r="G154" s="815"/>
      <c r="H154" s="815"/>
      <c r="I154" s="815"/>
      <c r="J154" s="815"/>
      <c r="K154" s="815"/>
      <c r="L154" s="815"/>
      <c r="M154" s="815"/>
    </row>
    <row r="155" spans="1:14" ht="20.100000000000001" customHeight="1" x14ac:dyDescent="0.25">
      <c r="A155" s="28"/>
      <c r="B155" s="54"/>
      <c r="C155" s="54"/>
      <c r="D155" s="814"/>
      <c r="E155" s="815"/>
      <c r="F155" s="815"/>
      <c r="G155" s="815"/>
      <c r="H155" s="815"/>
      <c r="I155" s="815"/>
      <c r="J155" s="815"/>
      <c r="K155" s="815"/>
      <c r="L155" s="815"/>
      <c r="M155" s="815"/>
    </row>
    <row r="156" spans="1:14" ht="7.5" customHeight="1" x14ac:dyDescent="0.25">
      <c r="A156" s="28"/>
      <c r="B156" s="54"/>
      <c r="C156" s="54"/>
      <c r="D156" s="828" t="s">
        <v>523</v>
      </c>
      <c r="E156" s="829"/>
      <c r="F156" s="829"/>
      <c r="G156" s="829"/>
      <c r="H156" s="56"/>
      <c r="I156" s="56"/>
      <c r="J156" s="56"/>
      <c r="K156" s="56"/>
      <c r="L156" s="56"/>
      <c r="M156" s="56"/>
    </row>
    <row r="157" spans="1:14" ht="13.5" customHeight="1" x14ac:dyDescent="0.25">
      <c r="A157" s="28"/>
      <c r="B157" s="54"/>
      <c r="C157" s="54"/>
      <c r="D157" s="830"/>
      <c r="E157" s="831"/>
      <c r="F157" s="831"/>
      <c r="G157" s="831"/>
      <c r="H157" s="55"/>
      <c r="I157" s="55"/>
      <c r="J157" s="55"/>
      <c r="K157" s="55"/>
      <c r="L157" s="55"/>
      <c r="M157" s="55"/>
      <c r="N157" s="28"/>
    </row>
    <row r="158" spans="1:14" ht="20.100000000000001" customHeight="1" x14ac:dyDescent="0.25">
      <c r="A158" s="28"/>
      <c r="B158" s="54"/>
      <c r="C158" s="54"/>
      <c r="D158" s="808"/>
      <c r="E158" s="809"/>
      <c r="F158" s="809"/>
      <c r="G158" s="809"/>
      <c r="H158" s="809"/>
      <c r="I158" s="809"/>
      <c r="J158" s="809"/>
      <c r="K158" s="809"/>
      <c r="L158" s="809"/>
      <c r="M158" s="809"/>
    </row>
    <row r="159" spans="1:14" ht="20.100000000000001" customHeight="1" x14ac:dyDescent="0.25">
      <c r="A159" s="28"/>
      <c r="B159" s="54"/>
      <c r="C159" s="54"/>
      <c r="D159" s="808"/>
      <c r="E159" s="809"/>
      <c r="F159" s="809"/>
      <c r="G159" s="809"/>
      <c r="H159" s="809"/>
      <c r="I159" s="809"/>
      <c r="J159" s="809"/>
      <c r="K159" s="809"/>
      <c r="L159" s="809"/>
      <c r="M159" s="809"/>
    </row>
    <row r="160" spans="1:14" ht="20.100000000000001" customHeight="1" x14ac:dyDescent="0.25">
      <c r="A160" s="28"/>
      <c r="B160" s="54"/>
      <c r="C160" s="54"/>
      <c r="D160" s="808"/>
      <c r="E160" s="809"/>
      <c r="F160" s="809"/>
      <c r="G160" s="809"/>
      <c r="H160" s="809"/>
      <c r="I160" s="809"/>
      <c r="J160" s="809"/>
      <c r="K160" s="809"/>
      <c r="L160" s="809"/>
      <c r="M160" s="809"/>
    </row>
    <row r="161" spans="1:13" ht="20.100000000000001" customHeight="1" x14ac:dyDescent="0.25">
      <c r="A161" s="28"/>
      <c r="B161" s="54"/>
      <c r="C161" s="54"/>
      <c r="D161" s="808"/>
      <c r="E161" s="809"/>
      <c r="F161" s="809"/>
      <c r="G161" s="809"/>
      <c r="H161" s="809"/>
      <c r="I161" s="809"/>
      <c r="J161" s="809"/>
      <c r="K161" s="809"/>
      <c r="L161" s="809"/>
      <c r="M161" s="809"/>
    </row>
    <row r="162" spans="1:13" ht="20.100000000000001" customHeight="1" x14ac:dyDescent="0.25">
      <c r="A162" s="28"/>
      <c r="B162" s="54"/>
      <c r="C162" s="54"/>
      <c r="D162" s="808"/>
      <c r="E162" s="809"/>
      <c r="F162" s="809"/>
      <c r="G162" s="809"/>
      <c r="H162" s="809"/>
      <c r="I162" s="809"/>
      <c r="J162" s="809"/>
      <c r="K162" s="809"/>
      <c r="L162" s="809"/>
      <c r="M162" s="809"/>
    </row>
    <row r="163" spans="1:13" ht="20.100000000000001" customHeight="1" x14ac:dyDescent="0.25">
      <c r="A163" s="28"/>
      <c r="B163" s="54"/>
      <c r="C163" s="54"/>
      <c r="D163" s="808"/>
      <c r="E163" s="809"/>
      <c r="F163" s="809"/>
      <c r="G163" s="809"/>
      <c r="H163" s="809"/>
      <c r="I163" s="809"/>
      <c r="J163" s="809"/>
      <c r="K163" s="809"/>
      <c r="L163" s="809"/>
      <c r="M163" s="809"/>
    </row>
    <row r="164" spans="1:13" ht="20.100000000000001" customHeight="1" x14ac:dyDescent="0.25">
      <c r="A164" s="28"/>
      <c r="B164" s="54"/>
      <c r="C164" s="54"/>
      <c r="D164" s="808"/>
      <c r="E164" s="809"/>
      <c r="F164" s="809"/>
      <c r="G164" s="809"/>
      <c r="H164" s="809"/>
      <c r="I164" s="809"/>
      <c r="J164" s="809"/>
      <c r="K164" s="809"/>
      <c r="L164" s="809"/>
      <c r="M164" s="809"/>
    </row>
    <row r="165" spans="1:13" ht="20.100000000000001" customHeight="1" x14ac:dyDescent="0.25">
      <c r="A165" s="28"/>
      <c r="B165" s="54"/>
      <c r="C165" s="54"/>
      <c r="D165" s="808"/>
      <c r="E165" s="809"/>
      <c r="F165" s="809"/>
      <c r="G165" s="809"/>
      <c r="H165" s="809"/>
      <c r="I165" s="809"/>
      <c r="J165" s="809"/>
      <c r="K165" s="809"/>
      <c r="L165" s="809"/>
      <c r="M165" s="809"/>
    </row>
    <row r="166" spans="1:13" x14ac:dyDescent="0.25">
      <c r="B166" s="55"/>
      <c r="C166" s="55"/>
      <c r="D166" s="57"/>
      <c r="E166" s="55"/>
      <c r="F166" s="55"/>
      <c r="G166" s="55"/>
      <c r="H166" s="55"/>
      <c r="I166" s="55"/>
      <c r="J166" s="55"/>
      <c r="K166" s="55"/>
      <c r="L166" s="55"/>
      <c r="M166" s="55"/>
    </row>
    <row r="167" spans="1:13" x14ac:dyDescent="0.25">
      <c r="J167" s="21"/>
    </row>
  </sheetData>
  <mergeCells count="103">
    <mergeCell ref="B9:C145"/>
    <mergeCell ref="D141:M141"/>
    <mergeCell ref="D137:G137"/>
    <mergeCell ref="D72:M72"/>
    <mergeCell ref="D138:M138"/>
    <mergeCell ref="D66:M66"/>
    <mergeCell ref="D93:M100"/>
    <mergeCell ref="D111:M118"/>
    <mergeCell ref="D165:M165"/>
    <mergeCell ref="D158:M158"/>
    <mergeCell ref="D159:M159"/>
    <mergeCell ref="D160:M160"/>
    <mergeCell ref="D161:M161"/>
    <mergeCell ref="D164:M164"/>
    <mergeCell ref="D127:M127"/>
    <mergeCell ref="D128:M128"/>
    <mergeCell ref="D129:M136"/>
    <mergeCell ref="D147:M147"/>
    <mergeCell ref="D148:M155"/>
    <mergeCell ref="D140:M140"/>
    <mergeCell ref="D139:M139"/>
    <mergeCell ref="D145:M145"/>
    <mergeCell ref="D142:M142"/>
    <mergeCell ref="D67:M67"/>
    <mergeCell ref="D162:M162"/>
    <mergeCell ref="D163:M163"/>
    <mergeCell ref="D156:G157"/>
    <mergeCell ref="D144:M144"/>
    <mergeCell ref="D120:M120"/>
    <mergeCell ref="D126:M126"/>
    <mergeCell ref="D143:M143"/>
    <mergeCell ref="D125:M125"/>
    <mergeCell ref="D123:M123"/>
    <mergeCell ref="D122:M122"/>
    <mergeCell ref="D87:M87"/>
    <mergeCell ref="D106:M106"/>
    <mergeCell ref="D107:M107"/>
    <mergeCell ref="D124:M124"/>
    <mergeCell ref="D64:E64"/>
    <mergeCell ref="D84:M84"/>
    <mergeCell ref="D83:M83"/>
    <mergeCell ref="D86:M86"/>
    <mergeCell ref="D103:M103"/>
    <mergeCell ref="D108:M108"/>
    <mergeCell ref="D109:M109"/>
    <mergeCell ref="D110:M110"/>
    <mergeCell ref="D119:M119"/>
    <mergeCell ref="D121:M121"/>
    <mergeCell ref="D69:M69"/>
    <mergeCell ref="D101:M101"/>
    <mergeCell ref="D102:M102"/>
    <mergeCell ref="D105:M105"/>
    <mergeCell ref="D104:M104"/>
    <mergeCell ref="D90:M90"/>
    <mergeCell ref="D74:M81"/>
    <mergeCell ref="D92:M92"/>
    <mergeCell ref="D88:M88"/>
    <mergeCell ref="D48:M48"/>
    <mergeCell ref="D37:M37"/>
    <mergeCell ref="D85:M85"/>
    <mergeCell ref="D51:M51"/>
    <mergeCell ref="D35:M35"/>
    <mergeCell ref="D36:M36"/>
    <mergeCell ref="D91:M91"/>
    <mergeCell ref="D46:E46"/>
    <mergeCell ref="D38:M45"/>
    <mergeCell ref="D89:M89"/>
    <mergeCell ref="D50:M50"/>
    <mergeCell ref="D47:M47"/>
    <mergeCell ref="D54:M54"/>
    <mergeCell ref="D52:M52"/>
    <mergeCell ref="D53:M53"/>
    <mergeCell ref="D73:M73"/>
    <mergeCell ref="D71:M71"/>
    <mergeCell ref="D70:M70"/>
    <mergeCell ref="D68:M68"/>
    <mergeCell ref="D55:M55"/>
    <mergeCell ref="D56:M63"/>
    <mergeCell ref="D65:M65"/>
    <mergeCell ref="D49:M49"/>
    <mergeCell ref="D82:I82"/>
    <mergeCell ref="D29:M29"/>
    <mergeCell ref="D30:M30"/>
    <mergeCell ref="D14:M14"/>
    <mergeCell ref="D12:M12"/>
    <mergeCell ref="D18:M18"/>
    <mergeCell ref="D32:M32"/>
    <mergeCell ref="D33:M33"/>
    <mergeCell ref="D34:M34"/>
    <mergeCell ref="D28:M28"/>
    <mergeCell ref="D19:M19"/>
    <mergeCell ref="D15:M15"/>
    <mergeCell ref="D20:M27"/>
    <mergeCell ref="D31:M31"/>
    <mergeCell ref="D4:K4"/>
    <mergeCell ref="D5:K5"/>
    <mergeCell ref="D16:M16"/>
    <mergeCell ref="D17:M17"/>
    <mergeCell ref="D10:E10"/>
    <mergeCell ref="I10:M10"/>
    <mergeCell ref="D9:M9"/>
    <mergeCell ref="D13:M13"/>
    <mergeCell ref="D11:M11"/>
  </mergeCells>
  <pageMargins left="0.15748031496062992" right="0.19685039370078741" top="0.74803149606299213" bottom="0.39370078740157483" header="0.31496062992125984" footer="0.31496062992125984"/>
  <pageSetup scale="7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K80"/>
  <sheetViews>
    <sheetView zoomScale="80" zoomScaleNormal="80" workbookViewId="0">
      <selection activeCell="E53" sqref="E53:F53"/>
    </sheetView>
  </sheetViews>
  <sheetFormatPr baseColWidth="10" defaultColWidth="0" defaultRowHeight="15" x14ac:dyDescent="0.25"/>
  <cols>
    <col min="1" max="1" width="11.42578125" customWidth="1"/>
    <col min="2" max="2" width="12.42578125" customWidth="1"/>
    <col min="3" max="4" width="11.42578125" customWidth="1"/>
    <col min="5" max="5" width="14.7109375" customWidth="1"/>
    <col min="6" max="6" width="18.7109375" customWidth="1"/>
    <col min="7" max="7" width="18.5703125" customWidth="1"/>
    <col min="8" max="8" width="11.7109375" customWidth="1"/>
    <col min="9" max="9" width="13.5703125" customWidth="1"/>
    <col min="10" max="10" width="23.5703125" customWidth="1"/>
    <col min="11" max="11" width="11.42578125" customWidth="1"/>
  </cols>
  <sheetData>
    <row r="1" spans="1:11" ht="15" customHeight="1" x14ac:dyDescent="0.25"/>
    <row r="2" spans="1:11" ht="15" customHeight="1" x14ac:dyDescent="0.25"/>
    <row r="3" spans="1:11" ht="15.75" customHeight="1" thickBot="1" x14ac:dyDescent="0.3"/>
    <row r="4" spans="1:11" ht="31.5" customHeight="1" thickTop="1" thickBot="1" x14ac:dyDescent="0.3">
      <c r="D4" s="727" t="s">
        <v>137</v>
      </c>
      <c r="E4" s="727"/>
      <c r="F4" s="727"/>
      <c r="G4" s="727"/>
      <c r="H4" s="727"/>
      <c r="I4" s="727"/>
    </row>
    <row r="5" spans="1:11" ht="18" customHeight="1" thickTop="1" x14ac:dyDescent="0.25">
      <c r="D5" s="760" t="s">
        <v>65</v>
      </c>
      <c r="E5" s="760"/>
      <c r="F5" s="760"/>
      <c r="G5" s="760"/>
      <c r="H5" s="760"/>
      <c r="I5" s="760"/>
    </row>
    <row r="6" spans="1:11" ht="9" customHeight="1" x14ac:dyDescent="0.25">
      <c r="D6" s="29"/>
      <c r="E6" s="29"/>
      <c r="F6" s="29"/>
      <c r="G6" s="29"/>
    </row>
    <row r="7" spans="1:11" ht="9" customHeight="1" x14ac:dyDescent="0.25">
      <c r="B7" s="49"/>
      <c r="C7" s="49"/>
      <c r="D7" s="49"/>
      <c r="E7" s="49"/>
      <c r="F7" s="49"/>
      <c r="G7" s="49"/>
      <c r="H7" s="49"/>
      <c r="I7" s="49"/>
      <c r="J7" s="49"/>
    </row>
    <row r="8" spans="1:11" ht="12.75" customHeight="1" x14ac:dyDescent="0.25">
      <c r="A8" s="16"/>
      <c r="B8" s="28"/>
      <c r="C8" s="28"/>
      <c r="D8" s="28"/>
      <c r="E8" s="28"/>
      <c r="F8" s="28"/>
      <c r="G8" s="28"/>
      <c r="H8" s="28"/>
      <c r="I8" s="28"/>
      <c r="J8" s="28"/>
      <c r="K8" s="16"/>
    </row>
    <row r="9" spans="1:11" ht="22.5" customHeight="1" x14ac:dyDescent="0.25">
      <c r="A9" s="28"/>
      <c r="B9" s="898" t="s">
        <v>558</v>
      </c>
      <c r="C9" s="899"/>
      <c r="D9" s="899"/>
      <c r="E9" s="70"/>
      <c r="F9" s="60"/>
      <c r="G9" s="60"/>
      <c r="H9" s="901" t="s">
        <v>511</v>
      </c>
      <c r="I9" s="901"/>
      <c r="J9" s="901"/>
      <c r="K9" s="28"/>
    </row>
    <row r="10" spans="1:11" ht="18" customHeight="1" x14ac:dyDescent="0.25">
      <c r="A10" s="28"/>
      <c r="B10" s="900"/>
      <c r="C10" s="900"/>
      <c r="D10" s="900"/>
      <c r="E10" s="59"/>
      <c r="F10" s="46"/>
      <c r="G10" s="46"/>
      <c r="H10" s="902"/>
      <c r="I10" s="902"/>
      <c r="J10" s="902"/>
      <c r="K10" s="16"/>
    </row>
    <row r="11" spans="1:11" ht="15.75" customHeight="1" x14ac:dyDescent="0.25">
      <c r="A11" s="28"/>
      <c r="B11" s="69"/>
      <c r="C11" s="46"/>
      <c r="D11" s="46"/>
      <c r="E11" s="846" t="s">
        <v>78</v>
      </c>
      <c r="F11" s="847"/>
      <c r="G11" s="46"/>
      <c r="H11" s="46"/>
      <c r="I11" s="46"/>
      <c r="J11" s="46"/>
      <c r="K11" s="16"/>
    </row>
    <row r="12" spans="1:11" x14ac:dyDescent="0.25">
      <c r="A12" s="28"/>
      <c r="B12" s="46"/>
      <c r="C12" s="46"/>
      <c r="D12" s="46"/>
      <c r="E12" s="844" t="s">
        <v>62</v>
      </c>
      <c r="F12" s="845"/>
      <c r="G12" s="845"/>
      <c r="H12" s="845"/>
      <c r="I12" s="845"/>
      <c r="J12" s="845"/>
    </row>
    <row r="13" spans="1:11" ht="22.5" customHeight="1" x14ac:dyDescent="0.25">
      <c r="A13" s="28"/>
      <c r="B13" s="46"/>
      <c r="C13" s="46"/>
      <c r="D13" s="46"/>
      <c r="E13" s="844"/>
      <c r="F13" s="845"/>
      <c r="G13" s="845"/>
      <c r="H13" s="845"/>
      <c r="I13" s="845"/>
      <c r="J13" s="845"/>
    </row>
    <row r="14" spans="1:11" ht="15.75" x14ac:dyDescent="0.25">
      <c r="A14" s="28"/>
      <c r="B14" s="69"/>
      <c r="C14" s="69"/>
      <c r="D14" s="69"/>
      <c r="E14" s="846" t="s">
        <v>79</v>
      </c>
      <c r="F14" s="847"/>
      <c r="G14" s="46"/>
      <c r="H14" s="46"/>
      <c r="I14" s="46"/>
      <c r="J14" s="46"/>
    </row>
    <row r="15" spans="1:11" x14ac:dyDescent="0.25">
      <c r="A15" s="28"/>
      <c r="B15" s="69"/>
      <c r="C15" s="69"/>
      <c r="D15" s="69"/>
      <c r="E15" s="844" t="s">
        <v>62</v>
      </c>
      <c r="F15" s="845"/>
      <c r="G15" s="845"/>
      <c r="H15" s="845"/>
      <c r="I15" s="845"/>
      <c r="J15" s="845"/>
    </row>
    <row r="16" spans="1:11" x14ac:dyDescent="0.25">
      <c r="A16" s="28"/>
      <c r="B16" s="69"/>
      <c r="C16" s="69"/>
      <c r="D16" s="69"/>
      <c r="E16" s="844"/>
      <c r="F16" s="845"/>
      <c r="G16" s="845"/>
      <c r="H16" s="845"/>
      <c r="I16" s="845"/>
      <c r="J16" s="845"/>
    </row>
    <row r="17" spans="1:10" ht="15.75" x14ac:dyDescent="0.25">
      <c r="A17" s="28"/>
      <c r="B17" s="69"/>
      <c r="C17" s="69"/>
      <c r="D17" s="69"/>
      <c r="E17" s="846" t="s">
        <v>76</v>
      </c>
      <c r="F17" s="847"/>
      <c r="G17" s="46"/>
      <c r="H17" s="46"/>
      <c r="I17" s="46"/>
      <c r="J17" s="46"/>
    </row>
    <row r="18" spans="1:10" x14ac:dyDescent="0.25">
      <c r="A18" s="28"/>
      <c r="B18" s="69"/>
      <c r="C18" s="69"/>
      <c r="D18" s="69"/>
      <c r="E18" s="844" t="s">
        <v>62</v>
      </c>
      <c r="F18" s="845"/>
      <c r="G18" s="845"/>
      <c r="H18" s="845"/>
      <c r="I18" s="845"/>
      <c r="J18" s="845"/>
    </row>
    <row r="19" spans="1:10" ht="33" customHeight="1" x14ac:dyDescent="0.25">
      <c r="A19" s="28"/>
      <c r="B19" s="69"/>
      <c r="C19" s="69"/>
      <c r="D19" s="69"/>
      <c r="E19" s="844"/>
      <c r="F19" s="845"/>
      <c r="G19" s="845"/>
      <c r="H19" s="845"/>
      <c r="I19" s="845"/>
      <c r="J19" s="845"/>
    </row>
    <row r="20" spans="1:10" ht="31.5" customHeight="1" x14ac:dyDescent="0.25">
      <c r="A20" s="28"/>
      <c r="B20" s="46"/>
      <c r="C20" s="46"/>
      <c r="D20" s="46"/>
      <c r="E20" s="846" t="s">
        <v>80</v>
      </c>
      <c r="F20" s="847"/>
      <c r="G20" s="46"/>
      <c r="H20" s="46"/>
      <c r="I20" s="46"/>
      <c r="J20" s="46"/>
    </row>
    <row r="21" spans="1:10" x14ac:dyDescent="0.25">
      <c r="A21" s="28"/>
      <c r="B21" s="46"/>
      <c r="C21" s="46"/>
      <c r="D21" s="46"/>
      <c r="E21" s="844" t="s">
        <v>62</v>
      </c>
      <c r="F21" s="845"/>
      <c r="G21" s="845"/>
      <c r="H21" s="845"/>
      <c r="I21" s="845"/>
      <c r="J21" s="845"/>
    </row>
    <row r="22" spans="1:10" ht="38.25" customHeight="1" x14ac:dyDescent="0.25">
      <c r="A22" s="28"/>
      <c r="B22" s="46"/>
      <c r="C22" s="46"/>
      <c r="D22" s="46"/>
      <c r="E22" s="844"/>
      <c r="F22" s="845"/>
      <c r="G22" s="845"/>
      <c r="H22" s="845"/>
      <c r="I22" s="845"/>
      <c r="J22" s="845"/>
    </row>
    <row r="23" spans="1:10" ht="33" customHeight="1" x14ac:dyDescent="0.25">
      <c r="A23" s="28"/>
      <c r="B23" s="46"/>
      <c r="C23" s="46"/>
      <c r="D23" s="46"/>
      <c r="E23" s="846" t="s">
        <v>81</v>
      </c>
      <c r="F23" s="847"/>
      <c r="G23" s="46"/>
      <c r="H23" s="46"/>
      <c r="I23" s="46"/>
      <c r="J23" s="46"/>
    </row>
    <row r="24" spans="1:10" x14ac:dyDescent="0.25">
      <c r="A24" s="28"/>
      <c r="B24" s="46"/>
      <c r="C24" s="46"/>
      <c r="D24" s="46"/>
      <c r="E24" s="844" t="s">
        <v>62</v>
      </c>
      <c r="F24" s="845"/>
      <c r="G24" s="845"/>
      <c r="H24" s="845"/>
      <c r="I24" s="845"/>
      <c r="J24" s="845"/>
    </row>
    <row r="25" spans="1:10" ht="19.5" customHeight="1" x14ac:dyDescent="0.25">
      <c r="A25" s="28"/>
      <c r="B25" s="46"/>
      <c r="C25" s="46"/>
      <c r="D25" s="46"/>
      <c r="E25" s="844"/>
      <c r="F25" s="845"/>
      <c r="G25" s="845"/>
      <c r="H25" s="845"/>
      <c r="I25" s="845"/>
      <c r="J25" s="845"/>
    </row>
    <row r="26" spans="1:10" x14ac:dyDescent="0.25">
      <c r="A26" s="28"/>
      <c r="B26" s="46"/>
      <c r="C26" s="46"/>
      <c r="D26" s="46"/>
      <c r="E26" s="846" t="s">
        <v>82</v>
      </c>
      <c r="F26" s="847"/>
      <c r="G26" s="46"/>
      <c r="H26" s="46"/>
      <c r="I26" s="46"/>
      <c r="J26" s="46"/>
    </row>
    <row r="27" spans="1:10" x14ac:dyDescent="0.25">
      <c r="A27" s="28"/>
      <c r="B27" s="46"/>
      <c r="C27" s="46"/>
      <c r="D27" s="46"/>
      <c r="E27" s="844" t="s">
        <v>62</v>
      </c>
      <c r="F27" s="845"/>
      <c r="G27" s="845"/>
      <c r="H27" s="845"/>
      <c r="I27" s="845"/>
      <c r="J27" s="845"/>
    </row>
    <row r="28" spans="1:10" ht="73.5" customHeight="1" x14ac:dyDescent="0.25">
      <c r="A28" s="28"/>
      <c r="B28" s="46"/>
      <c r="C28" s="46"/>
      <c r="D28" s="46"/>
      <c r="E28" s="844"/>
      <c r="F28" s="845"/>
      <c r="G28" s="845"/>
      <c r="H28" s="845"/>
      <c r="I28" s="845"/>
      <c r="J28" s="845"/>
    </row>
    <row r="29" spans="1:10" ht="32.25" customHeight="1" x14ac:dyDescent="0.25">
      <c r="A29" s="28"/>
      <c r="B29" s="46"/>
      <c r="C29" s="46"/>
      <c r="D29" s="46"/>
      <c r="E29" s="846" t="s">
        <v>83</v>
      </c>
      <c r="F29" s="847"/>
      <c r="G29" s="46"/>
      <c r="H29" s="46"/>
      <c r="I29" s="46"/>
      <c r="J29" s="46"/>
    </row>
    <row r="30" spans="1:10" x14ac:dyDescent="0.25">
      <c r="A30" s="28"/>
      <c r="B30" s="46"/>
      <c r="C30" s="46"/>
      <c r="D30" s="46"/>
      <c r="E30" s="844" t="s">
        <v>62</v>
      </c>
      <c r="F30" s="845"/>
      <c r="G30" s="845"/>
      <c r="H30" s="845"/>
      <c r="I30" s="845"/>
      <c r="J30" s="845"/>
    </row>
    <row r="31" spans="1:10" ht="89.25" customHeight="1" x14ac:dyDescent="0.25">
      <c r="A31" s="28"/>
      <c r="B31" s="46"/>
      <c r="C31" s="46"/>
      <c r="D31" s="46"/>
      <c r="E31" s="844"/>
      <c r="F31" s="845"/>
      <c r="G31" s="845"/>
      <c r="H31" s="845"/>
      <c r="I31" s="845"/>
      <c r="J31" s="845"/>
    </row>
    <row r="32" spans="1:10" ht="32.25" customHeight="1" x14ac:dyDescent="0.25">
      <c r="A32" s="28"/>
      <c r="B32" s="46"/>
      <c r="C32" s="46"/>
      <c r="D32" s="46"/>
      <c r="E32" s="846" t="s">
        <v>84</v>
      </c>
      <c r="F32" s="847"/>
      <c r="G32" s="46"/>
      <c r="H32" s="46"/>
      <c r="I32" s="46"/>
      <c r="J32" s="46"/>
    </row>
    <row r="33" spans="1:10" x14ac:dyDescent="0.25">
      <c r="A33" s="28"/>
      <c r="B33" s="46"/>
      <c r="C33" s="46"/>
      <c r="D33" s="46"/>
      <c r="E33" s="844" t="s">
        <v>62</v>
      </c>
      <c r="F33" s="845"/>
      <c r="G33" s="845"/>
      <c r="H33" s="845"/>
      <c r="I33" s="845"/>
      <c r="J33" s="845"/>
    </row>
    <row r="34" spans="1:10" ht="62.25" customHeight="1" x14ac:dyDescent="0.25">
      <c r="A34" s="28"/>
      <c r="B34" s="52"/>
      <c r="C34" s="52"/>
      <c r="D34" s="52"/>
      <c r="E34" s="896"/>
      <c r="F34" s="897"/>
      <c r="G34" s="897"/>
      <c r="H34" s="897"/>
      <c r="I34" s="897"/>
      <c r="J34" s="897"/>
    </row>
    <row r="35" spans="1:10" ht="26.25" customHeight="1" x14ac:dyDescent="0.25">
      <c r="B35" s="743" t="s">
        <v>516</v>
      </c>
      <c r="C35" s="743"/>
      <c r="D35" s="743"/>
      <c r="E35" s="743"/>
      <c r="F35" s="743"/>
      <c r="G35" s="743"/>
      <c r="H35" s="743"/>
      <c r="I35" s="743"/>
      <c r="J35" s="743"/>
    </row>
    <row r="36" spans="1:10" ht="9.75" customHeight="1" x14ac:dyDescent="0.25">
      <c r="A36" s="28"/>
      <c r="B36" s="722" t="s">
        <v>559</v>
      </c>
      <c r="C36" s="722"/>
      <c r="D36" s="723"/>
      <c r="E36" s="863" t="s">
        <v>524</v>
      </c>
      <c r="F36" s="864"/>
      <c r="G36" s="863" t="s">
        <v>87</v>
      </c>
      <c r="H36" s="864"/>
      <c r="I36" s="854" t="s">
        <v>88</v>
      </c>
      <c r="J36" s="854"/>
    </row>
    <row r="37" spans="1:10" ht="9" customHeight="1" x14ac:dyDescent="0.25">
      <c r="B37" s="721"/>
      <c r="C37" s="721"/>
      <c r="D37" s="724"/>
      <c r="E37" s="865"/>
      <c r="F37" s="866"/>
      <c r="G37" s="865"/>
      <c r="H37" s="866"/>
      <c r="I37" s="855"/>
      <c r="J37" s="855"/>
    </row>
    <row r="38" spans="1:10" ht="15" customHeight="1" x14ac:dyDescent="0.25">
      <c r="B38" s="721"/>
      <c r="C38" s="721"/>
      <c r="D38" s="724"/>
      <c r="E38" s="752" t="s">
        <v>62</v>
      </c>
      <c r="F38" s="858"/>
      <c r="G38" s="752" t="s">
        <v>62</v>
      </c>
      <c r="H38" s="858"/>
      <c r="I38" s="752" t="s">
        <v>62</v>
      </c>
      <c r="J38" s="753"/>
    </row>
    <row r="39" spans="1:10" x14ac:dyDescent="0.25">
      <c r="A39" s="28"/>
      <c r="B39" s="721"/>
      <c r="C39" s="721"/>
      <c r="D39" s="724"/>
      <c r="E39" s="739"/>
      <c r="F39" s="848"/>
      <c r="G39" s="739"/>
      <c r="H39" s="848"/>
      <c r="I39" s="739"/>
      <c r="J39" s="699"/>
    </row>
    <row r="40" spans="1:10" x14ac:dyDescent="0.25">
      <c r="A40" s="28"/>
      <c r="B40" s="54"/>
      <c r="C40" s="54"/>
      <c r="D40" s="54"/>
      <c r="E40" s="739"/>
      <c r="F40" s="848"/>
      <c r="G40" s="739"/>
      <c r="H40" s="848"/>
      <c r="I40" s="739"/>
      <c r="J40" s="699"/>
    </row>
    <row r="41" spans="1:10" ht="21.75" customHeight="1" x14ac:dyDescent="0.25">
      <c r="A41" s="28"/>
      <c r="B41" s="54"/>
      <c r="C41" s="54"/>
      <c r="D41" s="54"/>
      <c r="E41" s="739"/>
      <c r="F41" s="848"/>
      <c r="G41" s="739"/>
      <c r="H41" s="848"/>
      <c r="I41" s="739"/>
      <c r="J41" s="699"/>
    </row>
    <row r="42" spans="1:10" ht="29.25" customHeight="1" x14ac:dyDescent="0.25">
      <c r="A42" s="45"/>
      <c r="B42" s="54"/>
      <c r="C42" s="54"/>
      <c r="D42" s="54"/>
      <c r="E42" s="739"/>
      <c r="F42" s="848"/>
      <c r="G42" s="739"/>
      <c r="H42" s="848"/>
      <c r="I42" s="739"/>
      <c r="J42" s="699"/>
    </row>
    <row r="43" spans="1:10" ht="29.25" customHeight="1" x14ac:dyDescent="0.25">
      <c r="A43" s="45"/>
      <c r="B43" s="54"/>
      <c r="C43" s="54"/>
      <c r="D43" s="54"/>
      <c r="E43" s="739" t="s">
        <v>62</v>
      </c>
      <c r="F43" s="848"/>
      <c r="G43" s="739" t="s">
        <v>62</v>
      </c>
      <c r="H43" s="848"/>
      <c r="I43" s="739" t="s">
        <v>62</v>
      </c>
      <c r="J43" s="699"/>
    </row>
    <row r="44" spans="1:10" ht="29.25" customHeight="1" x14ac:dyDescent="0.25">
      <c r="A44" s="28"/>
      <c r="B44" s="55"/>
      <c r="C44" s="55"/>
      <c r="D44" s="55"/>
      <c r="E44" s="874" t="s">
        <v>62</v>
      </c>
      <c r="F44" s="875"/>
      <c r="G44" s="874" t="s">
        <v>62</v>
      </c>
      <c r="H44" s="875"/>
      <c r="I44" s="874" t="s">
        <v>62</v>
      </c>
      <c r="J44" s="876"/>
    </row>
    <row r="45" spans="1:10" ht="14.25" customHeight="1" x14ac:dyDescent="0.25">
      <c r="B45" s="817" t="s">
        <v>560</v>
      </c>
      <c r="C45" s="881"/>
      <c r="D45" s="882"/>
      <c r="E45" s="889" t="s">
        <v>32</v>
      </c>
      <c r="F45" s="890"/>
      <c r="G45" s="849" t="s">
        <v>89</v>
      </c>
      <c r="H45" s="850"/>
      <c r="I45" s="850"/>
      <c r="J45" s="850"/>
    </row>
    <row r="46" spans="1:10" ht="5.25" customHeight="1" x14ac:dyDescent="0.25">
      <c r="B46" s="883"/>
      <c r="C46" s="883"/>
      <c r="D46" s="884"/>
      <c r="E46" s="891"/>
      <c r="F46" s="892"/>
      <c r="G46" s="851"/>
      <c r="H46" s="852"/>
      <c r="I46" s="852"/>
      <c r="J46" s="852"/>
    </row>
    <row r="47" spans="1:10" ht="18" customHeight="1" x14ac:dyDescent="0.25">
      <c r="B47" s="883"/>
      <c r="C47" s="883"/>
      <c r="D47" s="884"/>
      <c r="E47" s="877" t="s">
        <v>62</v>
      </c>
      <c r="F47" s="878"/>
      <c r="G47" s="879" t="s">
        <v>62</v>
      </c>
      <c r="H47" s="880"/>
      <c r="I47" s="880"/>
      <c r="J47" s="880"/>
    </row>
    <row r="48" spans="1:10" ht="12" customHeight="1" x14ac:dyDescent="0.25">
      <c r="B48" s="883"/>
      <c r="C48" s="883"/>
      <c r="D48" s="884"/>
      <c r="E48" s="859" t="s">
        <v>62</v>
      </c>
      <c r="F48" s="869"/>
      <c r="G48" s="859" t="s">
        <v>62</v>
      </c>
      <c r="H48" s="860"/>
      <c r="I48" s="860"/>
      <c r="J48" s="860"/>
    </row>
    <row r="49" spans="1:11" x14ac:dyDescent="0.25">
      <c r="A49" s="28"/>
      <c r="B49" s="14"/>
      <c r="C49" s="14"/>
      <c r="D49" s="14"/>
      <c r="E49" s="861"/>
      <c r="F49" s="870"/>
      <c r="G49" s="861"/>
      <c r="H49" s="862"/>
      <c r="I49" s="862"/>
      <c r="J49" s="862"/>
    </row>
    <row r="50" spans="1:11" x14ac:dyDescent="0.25">
      <c r="A50" s="28"/>
      <c r="B50" s="14"/>
      <c r="C50" s="14"/>
      <c r="D50" s="14"/>
      <c r="E50" s="861"/>
      <c r="F50" s="870"/>
      <c r="G50" s="861"/>
      <c r="H50" s="862"/>
      <c r="I50" s="862"/>
      <c r="J50" s="862"/>
    </row>
    <row r="51" spans="1:11" x14ac:dyDescent="0.25">
      <c r="A51" s="28"/>
      <c r="B51" s="14"/>
      <c r="C51" s="14"/>
      <c r="D51" s="14"/>
      <c r="E51" s="871"/>
      <c r="F51" s="872"/>
      <c r="G51" s="861"/>
      <c r="H51" s="862"/>
      <c r="I51" s="862"/>
      <c r="J51" s="862"/>
    </row>
    <row r="52" spans="1:11" ht="21" customHeight="1" x14ac:dyDescent="0.25">
      <c r="B52" s="722" t="s">
        <v>564</v>
      </c>
      <c r="C52" s="722"/>
      <c r="D52" s="722"/>
      <c r="E52" s="142"/>
      <c r="F52" s="143"/>
      <c r="G52" s="885" t="s">
        <v>565</v>
      </c>
      <c r="H52" s="886"/>
      <c r="I52" s="856" t="s">
        <v>526</v>
      </c>
      <c r="J52" s="857"/>
    </row>
    <row r="53" spans="1:11" ht="27.75" customHeight="1" x14ac:dyDescent="0.25">
      <c r="B53" s="721"/>
      <c r="C53" s="721"/>
      <c r="D53" s="724"/>
      <c r="E53" s="893" t="s">
        <v>429</v>
      </c>
      <c r="F53" s="894"/>
      <c r="G53" s="754"/>
      <c r="H53" s="853"/>
      <c r="I53" s="141"/>
      <c r="J53" s="141"/>
    </row>
    <row r="54" spans="1:11" ht="27.75" customHeight="1" x14ac:dyDescent="0.25">
      <c r="B54" s="721"/>
      <c r="C54" s="721"/>
      <c r="D54" s="724"/>
      <c r="E54" s="867" t="s">
        <v>430</v>
      </c>
      <c r="F54" s="868"/>
      <c r="G54" s="739" t="s">
        <v>62</v>
      </c>
      <c r="H54" s="848"/>
      <c r="I54" s="895"/>
      <c r="J54" s="895"/>
    </row>
    <row r="55" spans="1:11" ht="27.75" customHeight="1" x14ac:dyDescent="0.25">
      <c r="B55" s="721"/>
      <c r="C55" s="721"/>
      <c r="D55" s="724"/>
      <c r="E55" s="887" t="s">
        <v>431</v>
      </c>
      <c r="F55" s="888"/>
      <c r="G55" s="739" t="s">
        <v>62</v>
      </c>
      <c r="H55" s="848"/>
      <c r="I55" s="699"/>
      <c r="J55" s="699"/>
    </row>
    <row r="56" spans="1:11" ht="27.75" customHeight="1" x14ac:dyDescent="0.25">
      <c r="B56" s="721"/>
      <c r="C56" s="721"/>
      <c r="D56" s="724"/>
      <c r="E56" s="137" t="s">
        <v>432</v>
      </c>
      <c r="F56" s="126"/>
      <c r="G56" s="739" t="s">
        <v>62</v>
      </c>
      <c r="H56" s="848"/>
      <c r="I56" s="699"/>
      <c r="J56" s="699"/>
    </row>
    <row r="57" spans="1:11" ht="3" customHeight="1" x14ac:dyDescent="0.25">
      <c r="B57" s="873"/>
      <c r="C57" s="873"/>
      <c r="D57" s="873"/>
      <c r="E57" s="84"/>
      <c r="F57" s="85"/>
      <c r="G57" s="82"/>
      <c r="H57" s="85"/>
      <c r="I57" s="85"/>
      <c r="J57" s="85"/>
    </row>
    <row r="58" spans="1:11" x14ac:dyDescent="0.25">
      <c r="B58" s="14"/>
      <c r="C58" s="14"/>
      <c r="D58" s="14"/>
      <c r="E58" s="14"/>
      <c r="F58" s="14"/>
      <c r="G58" s="68"/>
      <c r="H58" s="68"/>
      <c r="I58" s="68"/>
      <c r="J58" s="68"/>
    </row>
    <row r="59" spans="1:11" ht="8.25" customHeight="1" x14ac:dyDescent="0.25">
      <c r="B59" s="14"/>
      <c r="C59" s="14"/>
      <c r="D59" s="14"/>
      <c r="E59" s="14"/>
      <c r="F59" s="14"/>
      <c r="G59" s="14"/>
      <c r="H59" s="14"/>
      <c r="I59" s="14"/>
      <c r="J59" s="14"/>
    </row>
    <row r="60" spans="1:11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</row>
    <row r="61" spans="1:11" s="20" customFormat="1" ht="6.75" customHeight="1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</row>
    <row r="62" spans="1:11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</row>
    <row r="63" spans="1:11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22"/>
    </row>
    <row r="64" spans="1:11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</row>
    <row r="65" spans="1:11" ht="6" customHeight="1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</row>
    <row r="66" spans="1:11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</row>
    <row r="67" spans="1:11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</row>
    <row r="68" spans="1:11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</row>
    <row r="69" spans="1:11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</row>
    <row r="70" spans="1:11" ht="6.75" customHeight="1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</row>
    <row r="71" spans="1:11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</row>
    <row r="72" spans="1:11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</row>
    <row r="73" spans="1:11" ht="8.25" customHeight="1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</row>
    <row r="74" spans="1:11" ht="15.75" customHeight="1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</row>
    <row r="75" spans="1:11" s="20" customFormat="1" ht="8.25" customHeight="1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</row>
    <row r="76" spans="1:11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</row>
    <row r="77" spans="1:11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</row>
    <row r="78" spans="1:11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</row>
    <row r="79" spans="1:11" ht="7.5" customHeight="1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</row>
    <row r="80" spans="1:11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</row>
  </sheetData>
  <mergeCells count="55">
    <mergeCell ref="E17:F17"/>
    <mergeCell ref="I54:J54"/>
    <mergeCell ref="E33:J34"/>
    <mergeCell ref="D4:I4"/>
    <mergeCell ref="D5:I5"/>
    <mergeCell ref="E15:J16"/>
    <mergeCell ref="E32:F32"/>
    <mergeCell ref="B9:D10"/>
    <mergeCell ref="H9:J10"/>
    <mergeCell ref="E11:F11"/>
    <mergeCell ref="E12:J13"/>
    <mergeCell ref="E14:F14"/>
    <mergeCell ref="E30:J31"/>
    <mergeCell ref="E43:F43"/>
    <mergeCell ref="E26:F26"/>
    <mergeCell ref="I44:J44"/>
    <mergeCell ref="B52:D56"/>
    <mergeCell ref="E47:F47"/>
    <mergeCell ref="G47:J47"/>
    <mergeCell ref="B45:D48"/>
    <mergeCell ref="E44:F44"/>
    <mergeCell ref="G52:H52"/>
    <mergeCell ref="G55:H55"/>
    <mergeCell ref="I56:J56"/>
    <mergeCell ref="G56:H56"/>
    <mergeCell ref="E55:F55"/>
    <mergeCell ref="E45:F46"/>
    <mergeCell ref="I55:J55"/>
    <mergeCell ref="E53:F53"/>
    <mergeCell ref="E54:F54"/>
    <mergeCell ref="E36:F37"/>
    <mergeCell ref="E48:F51"/>
    <mergeCell ref="B57:D57"/>
    <mergeCell ref="G44:H44"/>
    <mergeCell ref="B35:J35"/>
    <mergeCell ref="G54:H54"/>
    <mergeCell ref="G45:J46"/>
    <mergeCell ref="E27:J28"/>
    <mergeCell ref="B36:D39"/>
    <mergeCell ref="G53:H53"/>
    <mergeCell ref="E29:F29"/>
    <mergeCell ref="I36:J37"/>
    <mergeCell ref="I43:J43"/>
    <mergeCell ref="I52:J52"/>
    <mergeCell ref="G38:H42"/>
    <mergeCell ref="G43:H43"/>
    <mergeCell ref="G48:J51"/>
    <mergeCell ref="I38:J42"/>
    <mergeCell ref="E38:F42"/>
    <mergeCell ref="G36:H37"/>
    <mergeCell ref="E18:J19"/>
    <mergeCell ref="E20:F20"/>
    <mergeCell ref="E21:J22"/>
    <mergeCell ref="E23:F23"/>
    <mergeCell ref="E24:J25"/>
  </mergeCells>
  <pageMargins left="0.27559055118110237" right="0.27559055118110237" top="0.74803149606299213" bottom="0.99" header="0.31496062992125984" footer="0.31496062992125984"/>
  <pageSetup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IV249"/>
  <sheetViews>
    <sheetView showGridLines="0" topLeftCell="A85" zoomScaleNormal="100" workbookViewId="0">
      <selection activeCell="K26" sqref="K26"/>
    </sheetView>
  </sheetViews>
  <sheetFormatPr baseColWidth="10" defaultColWidth="0" defaultRowHeight="15" zeroHeight="1" x14ac:dyDescent="0.25"/>
  <cols>
    <col min="1" max="1" width="10.7109375" style="157" customWidth="1"/>
    <col min="2" max="2" width="3" style="157" customWidth="1"/>
    <col min="3" max="3" width="15.7109375" style="157" customWidth="1"/>
    <col min="4" max="4" width="14.42578125" style="157" customWidth="1"/>
    <col min="5" max="5" width="11.42578125" style="157" customWidth="1"/>
    <col min="6" max="6" width="15.85546875" style="157" customWidth="1"/>
    <col min="7" max="7" width="3.85546875" style="157" customWidth="1"/>
    <col min="8" max="8" width="11.42578125" style="157" customWidth="1"/>
    <col min="9" max="9" width="21.42578125" style="157" customWidth="1"/>
    <col min="10" max="10" width="6.5703125" style="157" customWidth="1"/>
    <col min="11" max="11" width="9.28515625" style="12" customWidth="1"/>
    <col min="12" max="255" width="11.42578125" style="157" hidden="1" customWidth="1"/>
    <col min="256" max="16384" width="0" style="157" hidden="1"/>
  </cols>
  <sheetData>
    <row r="1" spans="1:11" x14ac:dyDescent="0.25">
      <c r="A1" s="12"/>
      <c r="B1" s="245"/>
      <c r="C1" s="245"/>
      <c r="D1" s="245"/>
      <c r="E1" s="245"/>
      <c r="F1" s="245"/>
      <c r="G1" s="245"/>
      <c r="H1" s="245"/>
      <c r="I1" s="245"/>
      <c r="J1" s="245"/>
      <c r="K1" s="245"/>
    </row>
    <row r="2" spans="1:11" ht="7.5" customHeight="1" thickBot="1" x14ac:dyDescent="0.3">
      <c r="A2" s="12"/>
      <c r="B2" s="245"/>
      <c r="C2" s="245"/>
      <c r="D2" s="245"/>
      <c r="E2" s="245"/>
      <c r="F2" s="245"/>
      <c r="G2" s="245"/>
      <c r="H2" s="245"/>
      <c r="I2" s="245"/>
      <c r="J2" s="245"/>
      <c r="K2" s="245"/>
    </row>
    <row r="3" spans="1:11" ht="30.75" customHeight="1" thickTop="1" thickBot="1" x14ac:dyDescent="0.3">
      <c r="A3" s="12"/>
      <c r="B3" s="245"/>
      <c r="C3" s="245"/>
      <c r="D3" s="405" t="s">
        <v>527</v>
      </c>
      <c r="E3" s="405"/>
      <c r="F3" s="405"/>
      <c r="G3" s="405"/>
      <c r="H3" s="405"/>
      <c r="I3" s="405"/>
      <c r="J3" s="3"/>
      <c r="K3" s="245"/>
    </row>
    <row r="4" spans="1:11" ht="15" customHeight="1" thickTop="1" x14ac:dyDescent="0.25">
      <c r="A4" s="12"/>
      <c r="B4" s="245"/>
      <c r="C4" s="245"/>
      <c r="D4" s="406" t="s">
        <v>598</v>
      </c>
      <c r="E4" s="406"/>
      <c r="F4" s="406"/>
      <c r="G4" s="406"/>
      <c r="H4" s="406"/>
      <c r="I4" s="406"/>
      <c r="J4" s="245"/>
      <c r="K4" s="245"/>
    </row>
    <row r="5" spans="1:11" ht="5.25" customHeight="1" x14ac:dyDescent="0.25">
      <c r="A5" s="12"/>
      <c r="B5" s="245"/>
      <c r="C5" s="245"/>
      <c r="D5" s="87"/>
      <c r="E5" s="87"/>
      <c r="F5" s="87"/>
      <c r="G5" s="87"/>
      <c r="H5" s="87"/>
      <c r="I5" s="245"/>
      <c r="J5" s="245"/>
      <c r="K5" s="245"/>
    </row>
    <row r="6" spans="1:11" ht="6.75" customHeight="1" x14ac:dyDescent="0.25">
      <c r="A6" s="12"/>
      <c r="B6" s="5"/>
      <c r="C6" s="5"/>
      <c r="D6" s="5"/>
      <c r="E6" s="5"/>
      <c r="F6" s="5"/>
      <c r="G6" s="5"/>
      <c r="H6" s="5"/>
      <c r="I6" s="5"/>
      <c r="J6" s="5"/>
      <c r="K6" s="245"/>
    </row>
    <row r="7" spans="1:11" ht="12" customHeight="1" x14ac:dyDescent="0.25">
      <c r="A7" s="12"/>
      <c r="B7" s="245"/>
      <c r="C7" s="245"/>
      <c r="D7" s="245"/>
      <c r="E7" s="245"/>
      <c r="F7" s="245"/>
      <c r="G7" s="245"/>
      <c r="H7" s="245"/>
      <c r="I7" s="245"/>
      <c r="J7" s="245"/>
      <c r="K7" s="245"/>
    </row>
    <row r="8" spans="1:11" ht="33" customHeight="1" x14ac:dyDescent="0.25">
      <c r="A8" s="12"/>
      <c r="B8" s="407" t="s">
        <v>605</v>
      </c>
      <c r="C8" s="408"/>
      <c r="D8" s="408"/>
      <c r="E8" s="408"/>
      <c r="F8" s="408"/>
      <c r="G8" s="408"/>
      <c r="H8" s="408"/>
      <c r="I8" s="408"/>
      <c r="J8" s="409"/>
      <c r="K8" s="1"/>
    </row>
    <row r="9" spans="1:11" ht="4.5" customHeight="1" x14ac:dyDescent="0.25">
      <c r="A9" s="12"/>
      <c r="B9" s="245"/>
      <c r="C9" s="245"/>
      <c r="D9" s="245"/>
      <c r="E9" s="245"/>
      <c r="F9" s="245"/>
      <c r="G9" s="109"/>
      <c r="H9" s="245"/>
      <c r="I9" s="245"/>
      <c r="J9" s="245"/>
      <c r="K9" s="245"/>
    </row>
    <row r="10" spans="1:11" ht="26.25" customHeight="1" x14ac:dyDescent="0.25">
      <c r="A10" s="12"/>
      <c r="B10" s="410" t="s">
        <v>567</v>
      </c>
      <c r="C10" s="411"/>
      <c r="D10" s="411"/>
      <c r="E10" s="411"/>
      <c r="F10" s="411"/>
      <c r="G10" s="411"/>
      <c r="H10" s="411"/>
      <c r="I10" s="411"/>
      <c r="J10" s="412"/>
      <c r="K10" s="245"/>
    </row>
    <row r="11" spans="1:11" ht="1.5" customHeight="1" x14ac:dyDescent="0.25">
      <c r="A11" s="12"/>
      <c r="B11" s="413" t="s">
        <v>625</v>
      </c>
      <c r="C11" s="414"/>
      <c r="D11" s="414"/>
      <c r="E11" s="414"/>
      <c r="F11" s="414"/>
      <c r="G11" s="415"/>
      <c r="H11" s="415"/>
      <c r="I11" s="415"/>
      <c r="J11" s="416"/>
      <c r="K11" s="245"/>
    </row>
    <row r="12" spans="1:11" ht="5.25" customHeight="1" x14ac:dyDescent="0.25">
      <c r="A12" s="12"/>
      <c r="B12" s="417"/>
      <c r="C12" s="418"/>
      <c r="D12" s="418"/>
      <c r="E12" s="418"/>
      <c r="F12" s="418"/>
      <c r="G12" s="419"/>
      <c r="H12" s="419"/>
      <c r="I12" s="419"/>
      <c r="J12" s="420"/>
      <c r="K12" s="245"/>
    </row>
    <row r="13" spans="1:11" x14ac:dyDescent="0.25">
      <c r="A13" s="12"/>
      <c r="B13" s="417"/>
      <c r="C13" s="418"/>
      <c r="D13" s="418"/>
      <c r="E13" s="418"/>
      <c r="F13" s="418"/>
      <c r="G13" s="419"/>
      <c r="H13" s="419"/>
      <c r="I13" s="419"/>
      <c r="J13" s="420"/>
      <c r="K13" s="245"/>
    </row>
    <row r="14" spans="1:11" x14ac:dyDescent="0.25">
      <c r="A14" s="12"/>
      <c r="B14" s="417"/>
      <c r="C14" s="418"/>
      <c r="D14" s="418"/>
      <c r="E14" s="418"/>
      <c r="F14" s="418"/>
      <c r="G14" s="419"/>
      <c r="H14" s="419"/>
      <c r="I14" s="419"/>
      <c r="J14" s="420"/>
      <c r="K14" s="245"/>
    </row>
    <row r="15" spans="1:11" ht="20.25" customHeight="1" x14ac:dyDescent="0.25">
      <c r="A15" s="12"/>
      <c r="B15" s="417"/>
      <c r="C15" s="418"/>
      <c r="D15" s="418"/>
      <c r="E15" s="418"/>
      <c r="F15" s="418"/>
      <c r="G15" s="419"/>
      <c r="H15" s="419"/>
      <c r="I15" s="419"/>
      <c r="J15" s="420"/>
      <c r="K15" s="245"/>
    </row>
    <row r="16" spans="1:11" ht="24.75" customHeight="1" x14ac:dyDescent="0.25">
      <c r="A16" s="12"/>
      <c r="B16" s="421"/>
      <c r="C16" s="422"/>
      <c r="D16" s="422"/>
      <c r="E16" s="422"/>
      <c r="F16" s="422"/>
      <c r="G16" s="423"/>
      <c r="H16" s="423"/>
      <c r="I16" s="423"/>
      <c r="J16" s="424"/>
      <c r="K16" s="245"/>
    </row>
    <row r="17" spans="1:256" ht="5.25" customHeight="1" x14ac:dyDescent="0.25">
      <c r="A17" s="12"/>
      <c r="B17" s="148"/>
      <c r="C17" s="148"/>
      <c r="D17" s="148"/>
      <c r="E17" s="148"/>
      <c r="F17" s="148"/>
      <c r="G17" s="245"/>
      <c r="H17" s="245"/>
      <c r="I17" s="245"/>
      <c r="J17" s="245"/>
      <c r="K17" s="245"/>
    </row>
    <row r="18" spans="1:256" ht="18.75" customHeight="1" x14ac:dyDescent="0.25">
      <c r="A18" s="12"/>
      <c r="B18" s="399" t="s">
        <v>525</v>
      </c>
      <c r="C18" s="400"/>
      <c r="D18" s="400"/>
      <c r="E18" s="400"/>
      <c r="F18" s="400"/>
      <c r="G18" s="400"/>
      <c r="H18" s="400"/>
      <c r="I18" s="400"/>
      <c r="J18" s="401"/>
      <c r="K18" s="245"/>
    </row>
    <row r="19" spans="1:256" ht="12" customHeight="1" x14ac:dyDescent="0.25">
      <c r="A19" s="12"/>
      <c r="B19" s="402"/>
      <c r="C19" s="403"/>
      <c r="D19" s="403"/>
      <c r="E19" s="403"/>
      <c r="F19" s="403"/>
      <c r="G19" s="403"/>
      <c r="H19" s="403"/>
      <c r="I19" s="403"/>
      <c r="J19" s="404"/>
      <c r="K19" s="245"/>
    </row>
    <row r="20" spans="1:256" ht="55.5" customHeight="1" x14ac:dyDescent="0.25">
      <c r="A20" s="12"/>
      <c r="B20" s="428" t="s">
        <v>659</v>
      </c>
      <c r="C20" s="429"/>
      <c r="D20" s="429"/>
      <c r="E20" s="429"/>
      <c r="F20" s="429"/>
      <c r="G20" s="430"/>
      <c r="H20" s="430"/>
      <c r="I20" s="430"/>
      <c r="J20" s="431"/>
      <c r="K20" s="245"/>
    </row>
    <row r="21" spans="1:256" ht="42" customHeight="1" x14ac:dyDescent="0.25">
      <c r="A21" s="12"/>
      <c r="B21" s="432" t="s">
        <v>602</v>
      </c>
      <c r="C21" s="433"/>
      <c r="D21" s="433"/>
      <c r="E21" s="433"/>
      <c r="F21" s="433"/>
      <c r="G21" s="434"/>
      <c r="H21" s="434"/>
      <c r="I21" s="434"/>
      <c r="J21" s="435"/>
      <c r="K21" s="245"/>
    </row>
    <row r="22" spans="1:256" ht="54" customHeight="1" x14ac:dyDescent="0.25">
      <c r="A22" s="12"/>
      <c r="B22" s="436" t="s">
        <v>592</v>
      </c>
      <c r="C22" s="433"/>
      <c r="D22" s="433"/>
      <c r="E22" s="433"/>
      <c r="F22" s="433"/>
      <c r="G22" s="434"/>
      <c r="H22" s="434"/>
      <c r="I22" s="434"/>
      <c r="J22" s="435"/>
      <c r="K22" s="245"/>
    </row>
    <row r="23" spans="1:256" ht="30.75" customHeight="1" thickBot="1" x14ac:dyDescent="0.3">
      <c r="A23" s="12"/>
      <c r="B23" s="436" t="s">
        <v>591</v>
      </c>
      <c r="C23" s="433"/>
      <c r="D23" s="433"/>
      <c r="E23" s="433"/>
      <c r="F23" s="433"/>
      <c r="G23" s="434"/>
      <c r="H23" s="434"/>
      <c r="I23" s="434"/>
      <c r="J23" s="435"/>
      <c r="K23" s="245"/>
    </row>
    <row r="24" spans="1:256" ht="59.25" customHeight="1" thickTop="1" thickBot="1" x14ac:dyDescent="0.3">
      <c r="A24" s="12"/>
      <c r="B24" s="385" t="s">
        <v>626</v>
      </c>
      <c r="C24" s="386"/>
      <c r="D24" s="386"/>
      <c r="E24" s="387"/>
      <c r="F24" s="437" t="s">
        <v>738</v>
      </c>
      <c r="G24" s="438"/>
      <c r="H24" s="438"/>
      <c r="I24" s="438"/>
      <c r="J24" s="439"/>
    </row>
    <row r="25" spans="1:256" ht="36.75" customHeight="1" thickTop="1" thickBot="1" x14ac:dyDescent="0.3">
      <c r="A25" s="12"/>
      <c r="B25" s="440" t="s">
        <v>627</v>
      </c>
      <c r="C25" s="386"/>
      <c r="D25" s="386"/>
      <c r="E25" s="387"/>
      <c r="F25" s="437" t="s">
        <v>739</v>
      </c>
      <c r="G25" s="438"/>
      <c r="H25" s="438"/>
      <c r="I25" s="438"/>
      <c r="J25" s="439"/>
    </row>
    <row r="26" spans="1:256" ht="86.25" customHeight="1" thickTop="1" thickBot="1" x14ac:dyDescent="0.3">
      <c r="A26" s="12"/>
      <c r="B26" s="385" t="s">
        <v>628</v>
      </c>
      <c r="C26" s="386"/>
      <c r="D26" s="386"/>
      <c r="E26" s="387"/>
      <c r="F26" s="369" t="s">
        <v>740</v>
      </c>
      <c r="G26" s="370"/>
      <c r="H26" s="370"/>
      <c r="I26" s="370"/>
      <c r="J26" s="371"/>
    </row>
    <row r="27" spans="1:256" ht="24.75" customHeight="1" thickTop="1" x14ac:dyDescent="0.25">
      <c r="A27" s="12"/>
      <c r="B27" s="425" t="s">
        <v>629</v>
      </c>
      <c r="C27" s="426"/>
      <c r="D27" s="426"/>
      <c r="E27" s="426"/>
      <c r="F27" s="426"/>
      <c r="G27" s="426"/>
      <c r="H27" s="426"/>
      <c r="I27" s="426"/>
      <c r="J27" s="427"/>
      <c r="K27" s="249"/>
      <c r="L27" s="113"/>
    </row>
    <row r="28" spans="1:256" ht="12.75" customHeight="1" x14ac:dyDescent="0.25">
      <c r="A28" s="12"/>
      <c r="B28" s="198" t="s">
        <v>0</v>
      </c>
      <c r="C28" s="194"/>
      <c r="D28" s="194"/>
      <c r="E28" s="194"/>
      <c r="F28" s="194"/>
      <c r="G28" s="194"/>
      <c r="H28" s="194"/>
      <c r="I28" s="194"/>
      <c r="J28" s="199"/>
    </row>
    <row r="29" spans="1:256" ht="13.5" customHeight="1" x14ac:dyDescent="0.25">
      <c r="A29" s="12"/>
      <c r="B29" s="396" t="s">
        <v>599</v>
      </c>
      <c r="C29" s="397"/>
      <c r="D29" s="397"/>
      <c r="E29" s="397"/>
      <c r="F29" s="397"/>
      <c r="G29" s="397"/>
      <c r="H29" s="397"/>
      <c r="I29" s="397"/>
      <c r="J29" s="398"/>
      <c r="L29" s="163"/>
    </row>
    <row r="30" spans="1:256" s="6" customFormat="1" ht="15" customHeight="1" x14ac:dyDescent="0.25">
      <c r="A30" s="12"/>
      <c r="B30" s="252">
        <v>1</v>
      </c>
      <c r="C30" s="367" t="s">
        <v>630</v>
      </c>
      <c r="D30" s="368"/>
      <c r="E30" s="368"/>
      <c r="F30" s="368"/>
      <c r="G30" s="368"/>
      <c r="H30" s="368"/>
      <c r="I30" s="368"/>
      <c r="J30" s="253"/>
      <c r="K30" s="12"/>
      <c r="IV30" s="366"/>
    </row>
    <row r="31" spans="1:256" s="6" customFormat="1" x14ac:dyDescent="0.25">
      <c r="A31" s="12"/>
      <c r="B31" s="252">
        <v>2</v>
      </c>
      <c r="C31" s="367" t="s">
        <v>584</v>
      </c>
      <c r="D31" s="368"/>
      <c r="E31" s="368"/>
      <c r="F31" s="368"/>
      <c r="G31" s="368"/>
      <c r="H31" s="368"/>
      <c r="I31" s="368"/>
      <c r="J31" s="253"/>
      <c r="K31" s="12"/>
      <c r="IV31" s="366"/>
    </row>
    <row r="32" spans="1:256" s="6" customFormat="1" ht="15" customHeight="1" x14ac:dyDescent="0.25">
      <c r="A32" s="12"/>
      <c r="B32" s="252">
        <v>3</v>
      </c>
      <c r="C32" s="367" t="s">
        <v>614</v>
      </c>
      <c r="D32" s="368"/>
      <c r="E32" s="368"/>
      <c r="F32" s="368"/>
      <c r="G32" s="368"/>
      <c r="H32" s="368"/>
      <c r="I32" s="368"/>
      <c r="J32" s="253"/>
      <c r="K32" s="12"/>
      <c r="IV32" s="366"/>
    </row>
    <row r="33" spans="1:256" s="6" customFormat="1" x14ac:dyDescent="0.25">
      <c r="A33" s="12"/>
      <c r="B33" s="252">
        <v>4</v>
      </c>
      <c r="C33" s="367" t="s">
        <v>585</v>
      </c>
      <c r="D33" s="368"/>
      <c r="E33" s="368"/>
      <c r="F33" s="368"/>
      <c r="G33" s="368"/>
      <c r="H33" s="368"/>
      <c r="I33" s="368"/>
      <c r="J33" s="253"/>
      <c r="K33" s="12"/>
      <c r="IV33" s="366"/>
    </row>
    <row r="34" spans="1:256" s="6" customFormat="1" x14ac:dyDescent="0.25">
      <c r="A34" s="12"/>
      <c r="B34" s="252">
        <v>5</v>
      </c>
      <c r="C34" s="367" t="s">
        <v>586</v>
      </c>
      <c r="D34" s="368"/>
      <c r="E34" s="368"/>
      <c r="F34" s="368"/>
      <c r="G34" s="368"/>
      <c r="H34" s="368"/>
      <c r="I34" s="368"/>
      <c r="J34" s="253"/>
      <c r="K34" s="12"/>
      <c r="IV34" s="366"/>
    </row>
    <row r="35" spans="1:256" s="6" customFormat="1" ht="15" customHeight="1" x14ac:dyDescent="0.25">
      <c r="A35" s="12"/>
      <c r="B35" s="252">
        <v>6</v>
      </c>
      <c r="C35" s="367" t="s">
        <v>593</v>
      </c>
      <c r="D35" s="368"/>
      <c r="E35" s="368"/>
      <c r="F35" s="368"/>
      <c r="G35" s="368"/>
      <c r="H35" s="368"/>
      <c r="I35" s="368"/>
      <c r="J35" s="253"/>
      <c r="K35" s="12"/>
      <c r="IV35" s="366"/>
    </row>
    <row r="36" spans="1:256" s="6" customFormat="1" ht="15" customHeight="1" x14ac:dyDescent="0.25">
      <c r="A36" s="12"/>
      <c r="B36" s="252">
        <v>7</v>
      </c>
      <c r="C36" s="367" t="s">
        <v>631</v>
      </c>
      <c r="D36" s="368"/>
      <c r="E36" s="368"/>
      <c r="F36" s="368"/>
      <c r="G36" s="368"/>
      <c r="H36" s="368"/>
      <c r="I36" s="368"/>
      <c r="J36" s="253"/>
      <c r="K36" s="12"/>
      <c r="IV36" s="366"/>
    </row>
    <row r="37" spans="1:256" ht="6.75" customHeight="1" thickBot="1" x14ac:dyDescent="0.3">
      <c r="A37" s="12"/>
      <c r="B37" s="158"/>
      <c r="C37" s="164"/>
      <c r="D37" s="164"/>
      <c r="E37" s="164"/>
      <c r="F37" s="164"/>
      <c r="G37" s="164"/>
      <c r="H37" s="164"/>
      <c r="I37" s="164"/>
      <c r="J37" s="97"/>
    </row>
    <row r="38" spans="1:256" ht="19.5" customHeight="1" thickTop="1" thickBot="1" x14ac:dyDescent="0.3">
      <c r="A38" s="12"/>
      <c r="B38" s="158">
        <v>8</v>
      </c>
      <c r="C38" s="165" t="s">
        <v>590</v>
      </c>
      <c r="D38" s="388"/>
      <c r="E38" s="389"/>
      <c r="F38" s="389"/>
      <c r="G38" s="389"/>
      <c r="H38" s="389"/>
      <c r="I38" s="390"/>
      <c r="J38" s="166"/>
    </row>
    <row r="39" spans="1:256" ht="14.25" customHeight="1" thickTop="1" thickBot="1" x14ac:dyDescent="0.3">
      <c r="A39" s="12"/>
      <c r="B39" s="111"/>
      <c r="C39" s="391" t="s">
        <v>25</v>
      </c>
      <c r="D39" s="391"/>
      <c r="E39" s="391"/>
      <c r="F39" s="391"/>
      <c r="G39" s="391"/>
      <c r="H39" s="391"/>
      <c r="I39" s="392"/>
      <c r="J39" s="393"/>
      <c r="K39" s="250"/>
      <c r="L39" s="108"/>
    </row>
    <row r="40" spans="1:256" ht="81" customHeight="1" thickTop="1" thickBot="1" x14ac:dyDescent="0.3">
      <c r="A40" s="12"/>
      <c r="B40" s="394" t="s">
        <v>648</v>
      </c>
      <c r="C40" s="395"/>
      <c r="D40" s="395"/>
      <c r="E40" s="395"/>
      <c r="F40" s="369" t="s">
        <v>741</v>
      </c>
      <c r="G40" s="370"/>
      <c r="H40" s="370"/>
      <c r="I40" s="370"/>
      <c r="J40" s="371"/>
    </row>
    <row r="41" spans="1:256" ht="6.75" customHeight="1" thickTop="1" x14ac:dyDescent="0.25">
      <c r="A41" s="12"/>
      <c r="B41" s="254"/>
      <c r="C41" s="254"/>
      <c r="D41" s="254"/>
      <c r="E41" s="254"/>
      <c r="F41" s="255"/>
      <c r="G41" s="255"/>
      <c r="H41" s="255"/>
      <c r="I41" s="255"/>
      <c r="J41" s="255"/>
    </row>
    <row r="42" spans="1:256" s="169" customFormat="1" ht="32.25" customHeight="1" x14ac:dyDescent="0.25">
      <c r="A42" s="36"/>
      <c r="B42" s="372" t="s">
        <v>632</v>
      </c>
      <c r="C42" s="373"/>
      <c r="D42" s="373"/>
      <c r="E42" s="373"/>
      <c r="F42" s="374"/>
      <c r="G42" s="374"/>
      <c r="H42" s="374"/>
      <c r="I42" s="374"/>
      <c r="J42" s="375"/>
      <c r="K42" s="36"/>
    </row>
    <row r="43" spans="1:256" ht="84" customHeight="1" thickBot="1" x14ac:dyDescent="0.3">
      <c r="A43" s="12"/>
      <c r="B43" s="382" t="s">
        <v>634</v>
      </c>
      <c r="C43" s="383"/>
      <c r="D43" s="383"/>
      <c r="E43" s="383"/>
      <c r="F43" s="384" t="s">
        <v>742</v>
      </c>
      <c r="G43" s="384"/>
      <c r="H43" s="384"/>
      <c r="I43" s="384"/>
      <c r="J43" s="384"/>
    </row>
    <row r="44" spans="1:256" ht="33" customHeight="1" thickTop="1" thickBot="1" x14ac:dyDescent="0.3">
      <c r="A44" s="12"/>
      <c r="B44" s="376" t="s">
        <v>636</v>
      </c>
      <c r="C44" s="377"/>
      <c r="D44" s="377"/>
      <c r="E44" s="378"/>
      <c r="F44" s="379" t="s">
        <v>633</v>
      </c>
      <c r="G44" s="380"/>
      <c r="H44" s="380"/>
      <c r="I44" s="380"/>
      <c r="J44" s="381"/>
    </row>
    <row r="45" spans="1:256" ht="32.450000000000003" customHeight="1" thickTop="1" thickBot="1" x14ac:dyDescent="0.3">
      <c r="A45" s="12"/>
      <c r="B45" s="363" t="s">
        <v>637</v>
      </c>
      <c r="C45" s="363"/>
      <c r="D45" s="363"/>
      <c r="E45" s="363"/>
      <c r="F45" s="362" t="s">
        <v>743</v>
      </c>
      <c r="G45" s="362"/>
      <c r="H45" s="362"/>
      <c r="I45" s="362"/>
      <c r="J45" s="362"/>
    </row>
    <row r="46" spans="1:256" ht="32.450000000000003" customHeight="1" thickTop="1" thickBot="1" x14ac:dyDescent="0.3">
      <c r="A46" s="12"/>
      <c r="B46" s="361" t="s">
        <v>744</v>
      </c>
      <c r="C46" s="361"/>
      <c r="D46" s="361"/>
      <c r="E46" s="361"/>
      <c r="F46" s="362" t="s">
        <v>743</v>
      </c>
      <c r="G46" s="362"/>
      <c r="H46" s="362"/>
      <c r="I46" s="362"/>
      <c r="J46" s="362"/>
    </row>
    <row r="47" spans="1:256" ht="32.450000000000003" customHeight="1" thickTop="1" thickBot="1" x14ac:dyDescent="0.3">
      <c r="A47" s="12"/>
      <c r="B47" s="361" t="s">
        <v>745</v>
      </c>
      <c r="C47" s="361"/>
      <c r="D47" s="361"/>
      <c r="E47" s="361"/>
      <c r="F47" s="362" t="s">
        <v>743</v>
      </c>
      <c r="G47" s="362"/>
      <c r="H47" s="362"/>
      <c r="I47" s="362"/>
      <c r="J47" s="362"/>
    </row>
    <row r="48" spans="1:256" s="244" customFormat="1" ht="32.450000000000003" customHeight="1" thickTop="1" thickBot="1" x14ac:dyDescent="0.3">
      <c r="A48" s="12"/>
      <c r="B48" s="361" t="s">
        <v>720</v>
      </c>
      <c r="C48" s="361"/>
      <c r="D48" s="361"/>
      <c r="E48" s="361"/>
      <c r="F48" s="362"/>
      <c r="G48" s="362"/>
      <c r="H48" s="362"/>
      <c r="I48" s="362"/>
      <c r="J48" s="362"/>
      <c r="K48" s="12"/>
    </row>
    <row r="49" spans="1:11" s="244" customFormat="1" ht="32.450000000000003" customHeight="1" thickTop="1" thickBot="1" x14ac:dyDescent="0.3">
      <c r="A49" s="12"/>
      <c r="B49" s="361" t="s">
        <v>721</v>
      </c>
      <c r="C49" s="361"/>
      <c r="D49" s="361"/>
      <c r="E49" s="361"/>
      <c r="F49" s="362"/>
      <c r="G49" s="362"/>
      <c r="H49" s="362"/>
      <c r="I49" s="362"/>
      <c r="J49" s="362"/>
      <c r="K49" s="12"/>
    </row>
    <row r="50" spans="1:11" ht="32.450000000000003" customHeight="1" thickTop="1" thickBot="1" x14ac:dyDescent="0.3">
      <c r="A50" s="12"/>
      <c r="B50" s="361" t="s">
        <v>722</v>
      </c>
      <c r="C50" s="361"/>
      <c r="D50" s="361"/>
      <c r="E50" s="361"/>
      <c r="F50" s="362"/>
      <c r="G50" s="362"/>
      <c r="H50" s="362"/>
      <c r="I50" s="362"/>
      <c r="J50" s="362"/>
    </row>
    <row r="51" spans="1:11" ht="32.450000000000003" customHeight="1" thickTop="1" thickBot="1" x14ac:dyDescent="0.3">
      <c r="A51" s="12"/>
      <c r="B51" s="363" t="s">
        <v>638</v>
      </c>
      <c r="C51" s="363"/>
      <c r="D51" s="363"/>
      <c r="E51" s="363"/>
      <c r="F51" s="362" t="s">
        <v>743</v>
      </c>
      <c r="G51" s="362"/>
      <c r="H51" s="362"/>
      <c r="I51" s="362"/>
      <c r="J51" s="362"/>
    </row>
    <row r="52" spans="1:11" ht="32.450000000000003" customHeight="1" thickTop="1" thickBot="1" x14ac:dyDescent="0.3">
      <c r="A52" s="12"/>
      <c r="B52" s="361" t="s">
        <v>746</v>
      </c>
      <c r="C52" s="361"/>
      <c r="D52" s="361"/>
      <c r="E52" s="361"/>
      <c r="F52" s="362" t="s">
        <v>743</v>
      </c>
      <c r="G52" s="362"/>
      <c r="H52" s="362"/>
      <c r="I52" s="362"/>
      <c r="J52" s="362"/>
    </row>
    <row r="53" spans="1:11" ht="32.450000000000003" customHeight="1" thickTop="1" thickBot="1" x14ac:dyDescent="0.3">
      <c r="A53" s="12"/>
      <c r="B53" s="361" t="s">
        <v>747</v>
      </c>
      <c r="C53" s="361"/>
      <c r="D53" s="361"/>
      <c r="E53" s="361"/>
      <c r="F53" s="362" t="s">
        <v>743</v>
      </c>
      <c r="G53" s="362"/>
      <c r="H53" s="362"/>
      <c r="I53" s="362"/>
      <c r="J53" s="362"/>
    </row>
    <row r="54" spans="1:11" s="244" customFormat="1" ht="32.450000000000003" customHeight="1" thickTop="1" thickBot="1" x14ac:dyDescent="0.3">
      <c r="A54" s="12"/>
      <c r="B54" s="361" t="s">
        <v>748</v>
      </c>
      <c r="C54" s="361"/>
      <c r="D54" s="361"/>
      <c r="E54" s="361"/>
      <c r="F54" s="362" t="s">
        <v>743</v>
      </c>
      <c r="G54" s="362"/>
      <c r="H54" s="362"/>
      <c r="I54" s="362"/>
      <c r="J54" s="362"/>
      <c r="K54" s="12"/>
    </row>
    <row r="55" spans="1:11" s="244" customFormat="1" ht="32.450000000000003" customHeight="1" thickTop="1" thickBot="1" x14ac:dyDescent="0.3">
      <c r="A55" s="12"/>
      <c r="B55" s="361" t="s">
        <v>723</v>
      </c>
      <c r="C55" s="361"/>
      <c r="D55" s="361"/>
      <c r="E55" s="361"/>
      <c r="F55" s="362"/>
      <c r="G55" s="362"/>
      <c r="H55" s="362"/>
      <c r="I55" s="362"/>
      <c r="J55" s="362"/>
      <c r="K55" s="12"/>
    </row>
    <row r="56" spans="1:11" ht="32.450000000000003" customHeight="1" thickTop="1" thickBot="1" x14ac:dyDescent="0.3">
      <c r="A56" s="12"/>
      <c r="B56" s="361" t="s">
        <v>724</v>
      </c>
      <c r="C56" s="361"/>
      <c r="D56" s="361"/>
      <c r="E56" s="361"/>
      <c r="F56" s="362"/>
      <c r="G56" s="362"/>
      <c r="H56" s="362"/>
      <c r="I56" s="362"/>
      <c r="J56" s="362"/>
    </row>
    <row r="57" spans="1:11" ht="32.450000000000003" customHeight="1" thickTop="1" thickBot="1" x14ac:dyDescent="0.3">
      <c r="A57" s="12"/>
      <c r="B57" s="363" t="s">
        <v>639</v>
      </c>
      <c r="C57" s="363"/>
      <c r="D57" s="363"/>
      <c r="E57" s="363"/>
      <c r="F57" s="362" t="s">
        <v>749</v>
      </c>
      <c r="G57" s="362"/>
      <c r="H57" s="362"/>
      <c r="I57" s="362"/>
      <c r="J57" s="362"/>
    </row>
    <row r="58" spans="1:11" ht="32.450000000000003" customHeight="1" thickTop="1" thickBot="1" x14ac:dyDescent="0.3">
      <c r="A58" s="12"/>
      <c r="B58" s="361" t="s">
        <v>750</v>
      </c>
      <c r="C58" s="361"/>
      <c r="D58" s="361"/>
      <c r="E58" s="361"/>
      <c r="F58" s="362" t="s">
        <v>749</v>
      </c>
      <c r="G58" s="362"/>
      <c r="H58" s="362"/>
      <c r="I58" s="362"/>
      <c r="J58" s="362"/>
    </row>
    <row r="59" spans="1:11" ht="32.450000000000003" customHeight="1" thickTop="1" thickBot="1" x14ac:dyDescent="0.3">
      <c r="A59" s="12"/>
      <c r="B59" s="361" t="s">
        <v>751</v>
      </c>
      <c r="C59" s="361"/>
      <c r="D59" s="361"/>
      <c r="E59" s="361"/>
      <c r="F59" s="362" t="s">
        <v>749</v>
      </c>
      <c r="G59" s="362"/>
      <c r="H59" s="362"/>
      <c r="I59" s="362"/>
      <c r="J59" s="362"/>
    </row>
    <row r="60" spans="1:11" s="244" customFormat="1" ht="32.450000000000003" customHeight="1" thickTop="1" thickBot="1" x14ac:dyDescent="0.3">
      <c r="A60" s="12"/>
      <c r="B60" s="361" t="s">
        <v>752</v>
      </c>
      <c r="C60" s="361"/>
      <c r="D60" s="361"/>
      <c r="E60" s="361"/>
      <c r="F60" s="362" t="s">
        <v>749</v>
      </c>
      <c r="G60" s="362"/>
      <c r="H60" s="362"/>
      <c r="I60" s="362"/>
      <c r="J60" s="362"/>
      <c r="K60" s="12"/>
    </row>
    <row r="61" spans="1:11" s="244" customFormat="1" ht="32.450000000000003" customHeight="1" thickTop="1" thickBot="1" x14ac:dyDescent="0.3">
      <c r="A61" s="12"/>
      <c r="B61" s="361" t="s">
        <v>725</v>
      </c>
      <c r="C61" s="361"/>
      <c r="D61" s="361"/>
      <c r="E61" s="361"/>
      <c r="F61" s="362"/>
      <c r="G61" s="362"/>
      <c r="H61" s="362"/>
      <c r="I61" s="362"/>
      <c r="J61" s="362"/>
      <c r="K61" s="12"/>
    </row>
    <row r="62" spans="1:11" ht="32.450000000000003" customHeight="1" thickTop="1" thickBot="1" x14ac:dyDescent="0.3">
      <c r="A62" s="12"/>
      <c r="B62" s="361" t="s">
        <v>726</v>
      </c>
      <c r="C62" s="361"/>
      <c r="D62" s="361"/>
      <c r="E62" s="361"/>
      <c r="F62" s="362"/>
      <c r="G62" s="362"/>
      <c r="H62" s="362"/>
      <c r="I62" s="362"/>
      <c r="J62" s="362"/>
    </row>
    <row r="63" spans="1:11" ht="32.450000000000003" customHeight="1" thickTop="1" thickBot="1" x14ac:dyDescent="0.3">
      <c r="A63" s="12"/>
      <c r="B63" s="363" t="s">
        <v>640</v>
      </c>
      <c r="C63" s="363"/>
      <c r="D63" s="363"/>
      <c r="E63" s="363"/>
      <c r="F63" s="362" t="s">
        <v>749</v>
      </c>
      <c r="G63" s="362"/>
      <c r="H63" s="362"/>
      <c r="I63" s="362"/>
      <c r="J63" s="362"/>
    </row>
    <row r="64" spans="1:11" ht="32.450000000000003" customHeight="1" thickTop="1" thickBot="1" x14ac:dyDescent="0.3">
      <c r="A64" s="12"/>
      <c r="B64" s="361" t="s">
        <v>753</v>
      </c>
      <c r="C64" s="361"/>
      <c r="D64" s="361"/>
      <c r="E64" s="361"/>
      <c r="F64" s="362" t="s">
        <v>749</v>
      </c>
      <c r="G64" s="362"/>
      <c r="H64" s="362"/>
      <c r="I64" s="362"/>
      <c r="J64" s="362"/>
    </row>
    <row r="65" spans="1:11" ht="32.450000000000003" customHeight="1" thickTop="1" thickBot="1" x14ac:dyDescent="0.3">
      <c r="A65" s="12"/>
      <c r="B65" s="361" t="s">
        <v>754</v>
      </c>
      <c r="C65" s="361"/>
      <c r="D65" s="361"/>
      <c r="E65" s="361"/>
      <c r="F65" s="362" t="s">
        <v>749</v>
      </c>
      <c r="G65" s="362"/>
      <c r="H65" s="362"/>
      <c r="I65" s="362"/>
      <c r="J65" s="362"/>
    </row>
    <row r="66" spans="1:11" s="244" customFormat="1" ht="32.450000000000003" customHeight="1" thickTop="1" thickBot="1" x14ac:dyDescent="0.3">
      <c r="A66" s="12"/>
      <c r="B66" s="361" t="s">
        <v>755</v>
      </c>
      <c r="C66" s="361"/>
      <c r="D66" s="361"/>
      <c r="E66" s="361"/>
      <c r="F66" s="362" t="s">
        <v>743</v>
      </c>
      <c r="G66" s="362"/>
      <c r="H66" s="362"/>
      <c r="I66" s="362"/>
      <c r="J66" s="362"/>
      <c r="K66" s="12"/>
    </row>
    <row r="67" spans="1:11" s="244" customFormat="1" ht="32.450000000000003" customHeight="1" thickTop="1" thickBot="1" x14ac:dyDescent="0.3">
      <c r="A67" s="12"/>
      <c r="B67" s="361" t="s">
        <v>756</v>
      </c>
      <c r="C67" s="361"/>
      <c r="D67" s="361"/>
      <c r="E67" s="361"/>
      <c r="F67" s="362" t="s">
        <v>758</v>
      </c>
      <c r="G67" s="362"/>
      <c r="H67" s="362"/>
      <c r="I67" s="362"/>
      <c r="J67" s="362"/>
      <c r="K67" s="12"/>
    </row>
    <row r="68" spans="1:11" ht="32.450000000000003" customHeight="1" thickTop="1" thickBot="1" x14ac:dyDescent="0.3">
      <c r="A68" s="12"/>
      <c r="B68" s="361" t="s">
        <v>757</v>
      </c>
      <c r="C68" s="361"/>
      <c r="D68" s="361"/>
      <c r="E68" s="361"/>
      <c r="F68" s="362" t="s">
        <v>759</v>
      </c>
      <c r="G68" s="362"/>
      <c r="H68" s="362"/>
      <c r="I68" s="362"/>
      <c r="J68" s="362"/>
    </row>
    <row r="69" spans="1:11" ht="32.450000000000003" customHeight="1" thickTop="1" thickBot="1" x14ac:dyDescent="0.3">
      <c r="A69" s="12"/>
      <c r="B69" s="363" t="s">
        <v>641</v>
      </c>
      <c r="C69" s="363"/>
      <c r="D69" s="363"/>
      <c r="E69" s="363"/>
      <c r="F69" s="362" t="s">
        <v>743</v>
      </c>
      <c r="G69" s="362"/>
      <c r="H69" s="362"/>
      <c r="I69" s="362"/>
      <c r="J69" s="362"/>
      <c r="K69" s="251"/>
    </row>
    <row r="70" spans="1:11" ht="32.450000000000003" customHeight="1" thickTop="1" thickBot="1" x14ac:dyDescent="0.3">
      <c r="A70" s="12"/>
      <c r="B70" s="361" t="s">
        <v>760</v>
      </c>
      <c r="C70" s="361"/>
      <c r="D70" s="361"/>
      <c r="E70" s="361"/>
      <c r="F70" s="362" t="s">
        <v>743</v>
      </c>
      <c r="G70" s="362"/>
      <c r="H70" s="362"/>
      <c r="I70" s="362"/>
      <c r="J70" s="362"/>
    </row>
    <row r="71" spans="1:11" ht="32.450000000000003" customHeight="1" thickTop="1" thickBot="1" x14ac:dyDescent="0.3">
      <c r="A71" s="12"/>
      <c r="B71" s="361" t="s">
        <v>761</v>
      </c>
      <c r="C71" s="361"/>
      <c r="D71" s="361"/>
      <c r="E71" s="361"/>
      <c r="F71" s="362" t="s">
        <v>743</v>
      </c>
      <c r="G71" s="362"/>
      <c r="H71" s="362"/>
      <c r="I71" s="362"/>
      <c r="J71" s="362"/>
    </row>
    <row r="72" spans="1:11" s="244" customFormat="1" ht="32.450000000000003" customHeight="1" thickTop="1" thickBot="1" x14ac:dyDescent="0.3">
      <c r="A72" s="12"/>
      <c r="B72" s="361" t="s">
        <v>762</v>
      </c>
      <c r="C72" s="361"/>
      <c r="D72" s="361"/>
      <c r="E72" s="361"/>
      <c r="F72" s="362" t="s">
        <v>743</v>
      </c>
      <c r="G72" s="362"/>
      <c r="H72" s="362"/>
      <c r="I72" s="362"/>
      <c r="J72" s="362"/>
      <c r="K72" s="12"/>
    </row>
    <row r="73" spans="1:11" s="244" customFormat="1" ht="32.450000000000003" customHeight="1" thickTop="1" thickBot="1" x14ac:dyDescent="0.3">
      <c r="A73" s="12"/>
      <c r="B73" s="361" t="s">
        <v>727</v>
      </c>
      <c r="C73" s="361"/>
      <c r="D73" s="361"/>
      <c r="E73" s="361"/>
      <c r="F73" s="362"/>
      <c r="G73" s="362"/>
      <c r="H73" s="362"/>
      <c r="I73" s="362"/>
      <c r="J73" s="362"/>
      <c r="K73" s="12"/>
    </row>
    <row r="74" spans="1:11" ht="32.450000000000003" customHeight="1" thickTop="1" thickBot="1" x14ac:dyDescent="0.3">
      <c r="A74" s="12"/>
      <c r="B74" s="361" t="s">
        <v>728</v>
      </c>
      <c r="C74" s="361"/>
      <c r="D74" s="361"/>
      <c r="E74" s="361"/>
      <c r="F74" s="362"/>
      <c r="G74" s="362"/>
      <c r="H74" s="362"/>
      <c r="I74" s="362"/>
      <c r="J74" s="362"/>
    </row>
    <row r="75" spans="1:11" ht="32.450000000000003" customHeight="1" thickTop="1" thickBot="1" x14ac:dyDescent="0.3">
      <c r="A75" s="12"/>
      <c r="B75" s="363" t="s">
        <v>642</v>
      </c>
      <c r="C75" s="363"/>
      <c r="D75" s="363"/>
      <c r="E75" s="363"/>
      <c r="F75" s="362"/>
      <c r="G75" s="362"/>
      <c r="H75" s="362"/>
      <c r="I75" s="362"/>
      <c r="J75" s="362"/>
      <c r="K75" s="251"/>
    </row>
    <row r="76" spans="1:11" ht="32.450000000000003" customHeight="1" thickTop="1" thickBot="1" x14ac:dyDescent="0.3">
      <c r="A76" s="12"/>
      <c r="B76" s="361" t="s">
        <v>763</v>
      </c>
      <c r="C76" s="361"/>
      <c r="D76" s="361"/>
      <c r="E76" s="361"/>
      <c r="F76" s="362" t="s">
        <v>743</v>
      </c>
      <c r="G76" s="362"/>
      <c r="H76" s="362"/>
      <c r="I76" s="362"/>
      <c r="J76" s="362"/>
    </row>
    <row r="77" spans="1:11" ht="32.450000000000003" customHeight="1" thickTop="1" thickBot="1" x14ac:dyDescent="0.3">
      <c r="A77" s="12"/>
      <c r="B77" s="361" t="s">
        <v>644</v>
      </c>
      <c r="C77" s="361"/>
      <c r="D77" s="361"/>
      <c r="E77" s="361"/>
      <c r="F77" s="362"/>
      <c r="G77" s="362"/>
      <c r="H77" s="362"/>
      <c r="I77" s="362"/>
      <c r="J77" s="362"/>
    </row>
    <row r="78" spans="1:11" s="244" customFormat="1" ht="32.450000000000003" customHeight="1" thickTop="1" thickBot="1" x14ac:dyDescent="0.3">
      <c r="A78" s="12"/>
      <c r="B78" s="361" t="s">
        <v>729</v>
      </c>
      <c r="C78" s="361"/>
      <c r="D78" s="361"/>
      <c r="E78" s="361"/>
      <c r="F78" s="362"/>
      <c r="G78" s="362"/>
      <c r="H78" s="362"/>
      <c r="I78" s="362"/>
      <c r="J78" s="362"/>
      <c r="K78" s="12"/>
    </row>
    <row r="79" spans="1:11" s="244" customFormat="1" ht="32.450000000000003" customHeight="1" thickTop="1" thickBot="1" x14ac:dyDescent="0.3">
      <c r="A79" s="12"/>
      <c r="B79" s="361" t="s">
        <v>730</v>
      </c>
      <c r="C79" s="361"/>
      <c r="D79" s="361"/>
      <c r="E79" s="361"/>
      <c r="F79" s="362"/>
      <c r="G79" s="362"/>
      <c r="H79" s="362"/>
      <c r="I79" s="362"/>
      <c r="J79" s="362"/>
      <c r="K79" s="12"/>
    </row>
    <row r="80" spans="1:11" ht="32.450000000000003" customHeight="1" thickTop="1" thickBot="1" x14ac:dyDescent="0.3">
      <c r="A80" s="12"/>
      <c r="B80" s="361" t="s">
        <v>731</v>
      </c>
      <c r="C80" s="361"/>
      <c r="D80" s="361"/>
      <c r="E80" s="361"/>
      <c r="F80" s="362"/>
      <c r="G80" s="362"/>
      <c r="H80" s="362"/>
      <c r="I80" s="362"/>
      <c r="J80" s="362"/>
    </row>
    <row r="81" spans="1:11" ht="32.450000000000003" customHeight="1" thickTop="1" thickBot="1" x14ac:dyDescent="0.3">
      <c r="A81" s="12"/>
      <c r="B81" s="363" t="s">
        <v>643</v>
      </c>
      <c r="C81" s="363"/>
      <c r="D81" s="363"/>
      <c r="E81" s="363"/>
      <c r="F81" s="362" t="s">
        <v>764</v>
      </c>
      <c r="G81" s="362"/>
      <c r="H81" s="362"/>
      <c r="I81" s="362"/>
      <c r="J81" s="362"/>
      <c r="K81" s="251"/>
    </row>
    <row r="82" spans="1:11" ht="32.450000000000003" customHeight="1" thickTop="1" thickBot="1" x14ac:dyDescent="0.3">
      <c r="A82" s="12"/>
      <c r="B82" s="361" t="s">
        <v>645</v>
      </c>
      <c r="C82" s="361"/>
      <c r="D82" s="361"/>
      <c r="E82" s="361"/>
      <c r="F82" s="362"/>
      <c r="G82" s="362"/>
      <c r="H82" s="362"/>
      <c r="I82" s="362"/>
      <c r="J82" s="362"/>
    </row>
    <row r="83" spans="1:11" ht="32.450000000000003" customHeight="1" thickTop="1" thickBot="1" x14ac:dyDescent="0.3">
      <c r="A83" s="12"/>
      <c r="B83" s="361" t="s">
        <v>646</v>
      </c>
      <c r="C83" s="361"/>
      <c r="D83" s="361"/>
      <c r="E83" s="361"/>
      <c r="F83" s="362"/>
      <c r="G83" s="362"/>
      <c r="H83" s="362"/>
      <c r="I83" s="362"/>
      <c r="J83" s="362"/>
    </row>
    <row r="84" spans="1:11" s="244" customFormat="1" ht="32.450000000000003" customHeight="1" thickTop="1" thickBot="1" x14ac:dyDescent="0.3">
      <c r="A84" s="12"/>
      <c r="B84" s="361" t="s">
        <v>732</v>
      </c>
      <c r="C84" s="361"/>
      <c r="D84" s="361"/>
      <c r="E84" s="361"/>
      <c r="F84" s="362"/>
      <c r="G84" s="362"/>
      <c r="H84" s="362"/>
      <c r="I84" s="362"/>
      <c r="J84" s="362"/>
      <c r="K84" s="12"/>
    </row>
    <row r="85" spans="1:11" s="244" customFormat="1" ht="32.450000000000003" customHeight="1" thickTop="1" thickBot="1" x14ac:dyDescent="0.3">
      <c r="A85" s="12"/>
      <c r="B85" s="361" t="s">
        <v>733</v>
      </c>
      <c r="C85" s="361"/>
      <c r="D85" s="361"/>
      <c r="E85" s="361"/>
      <c r="F85" s="362"/>
      <c r="G85" s="362"/>
      <c r="H85" s="362"/>
      <c r="I85" s="362"/>
      <c r="J85" s="362"/>
      <c r="K85" s="12"/>
    </row>
    <row r="86" spans="1:11" ht="32.450000000000003" customHeight="1" thickTop="1" thickBot="1" x14ac:dyDescent="0.3">
      <c r="A86" s="12"/>
      <c r="B86" s="361" t="s">
        <v>734</v>
      </c>
      <c r="C86" s="361"/>
      <c r="D86" s="361"/>
      <c r="E86" s="361"/>
      <c r="F86" s="362"/>
      <c r="G86" s="362"/>
      <c r="H86" s="362"/>
      <c r="I86" s="362"/>
      <c r="J86" s="362"/>
    </row>
    <row r="87" spans="1:11" ht="32.450000000000003" customHeight="1" thickTop="1" thickBot="1" x14ac:dyDescent="0.3">
      <c r="A87" s="12"/>
      <c r="B87" s="363" t="s">
        <v>635</v>
      </c>
      <c r="C87" s="363"/>
      <c r="D87" s="363"/>
      <c r="E87" s="363"/>
      <c r="F87" s="362"/>
      <c r="G87" s="362"/>
      <c r="H87" s="362"/>
      <c r="I87" s="362"/>
      <c r="J87" s="362"/>
      <c r="K87" s="251"/>
    </row>
    <row r="88" spans="1:11" ht="32.450000000000003" customHeight="1" thickTop="1" thickBot="1" x14ac:dyDescent="0.3">
      <c r="A88" s="12"/>
      <c r="B88" s="361" t="s">
        <v>765</v>
      </c>
      <c r="C88" s="361"/>
      <c r="D88" s="361"/>
      <c r="E88" s="361"/>
      <c r="F88" s="362" t="s">
        <v>743</v>
      </c>
      <c r="G88" s="362"/>
      <c r="H88" s="362"/>
      <c r="I88" s="362"/>
      <c r="J88" s="362"/>
    </row>
    <row r="89" spans="1:11" ht="32.450000000000003" customHeight="1" thickTop="1" thickBot="1" x14ac:dyDescent="0.3">
      <c r="A89" s="12"/>
      <c r="B89" s="361" t="s">
        <v>647</v>
      </c>
      <c r="C89" s="361"/>
      <c r="D89" s="361"/>
      <c r="E89" s="361"/>
      <c r="F89" s="362"/>
      <c r="G89" s="362"/>
      <c r="H89" s="362"/>
      <c r="I89" s="362"/>
      <c r="J89" s="362"/>
    </row>
    <row r="90" spans="1:11" s="244" customFormat="1" ht="32.450000000000003" customHeight="1" thickTop="1" thickBot="1" x14ac:dyDescent="0.3">
      <c r="A90" s="12"/>
      <c r="B90" s="361" t="s">
        <v>735</v>
      </c>
      <c r="C90" s="361"/>
      <c r="D90" s="361"/>
      <c r="E90" s="361"/>
      <c r="F90" s="362"/>
      <c r="G90" s="362"/>
      <c r="H90" s="362"/>
      <c r="I90" s="362"/>
      <c r="J90" s="362"/>
      <c r="K90" s="12"/>
    </row>
    <row r="91" spans="1:11" s="244" customFormat="1" ht="32.450000000000003" customHeight="1" thickTop="1" thickBot="1" x14ac:dyDescent="0.3">
      <c r="A91" s="12"/>
      <c r="B91" s="361" t="s">
        <v>736</v>
      </c>
      <c r="C91" s="361"/>
      <c r="D91" s="361"/>
      <c r="E91" s="361"/>
      <c r="F91" s="362"/>
      <c r="G91" s="362"/>
      <c r="H91" s="362"/>
      <c r="I91" s="362"/>
      <c r="J91" s="362"/>
      <c r="K91" s="12"/>
    </row>
    <row r="92" spans="1:11" ht="32.450000000000003" customHeight="1" thickTop="1" thickBot="1" x14ac:dyDescent="0.3">
      <c r="A92" s="12"/>
      <c r="B92" s="361" t="s">
        <v>737</v>
      </c>
      <c r="C92" s="361"/>
      <c r="D92" s="361"/>
      <c r="E92" s="361"/>
      <c r="F92" s="362"/>
      <c r="G92" s="362"/>
      <c r="H92" s="362"/>
      <c r="I92" s="362"/>
      <c r="J92" s="362"/>
    </row>
    <row r="93" spans="1:11" ht="15" customHeight="1" thickTop="1" x14ac:dyDescent="0.25">
      <c r="A93" s="12"/>
      <c r="B93" s="167"/>
      <c r="C93" s="168"/>
      <c r="D93" s="159"/>
      <c r="E93" s="159"/>
      <c r="F93" s="159"/>
      <c r="G93" s="159"/>
      <c r="H93" s="159"/>
      <c r="I93" s="159"/>
      <c r="J93" s="225"/>
      <c r="K93" s="251"/>
    </row>
    <row r="94" spans="1:11" ht="15" customHeight="1" x14ac:dyDescent="0.25">
      <c r="A94" s="12"/>
      <c r="B94" s="104"/>
      <c r="C94" s="107"/>
      <c r="D94" s="107"/>
      <c r="E94" s="107"/>
      <c r="F94" s="107"/>
      <c r="G94" s="107"/>
      <c r="H94" s="107"/>
      <c r="I94" s="107"/>
      <c r="J94" s="107"/>
      <c r="K94" s="251"/>
    </row>
    <row r="95" spans="1:11" ht="15" customHeight="1" x14ac:dyDescent="0.25">
      <c r="A95" s="12"/>
      <c r="B95" s="104"/>
      <c r="C95" s="107"/>
      <c r="D95" s="107"/>
      <c r="E95" s="107"/>
      <c r="F95" s="107"/>
      <c r="G95" s="107"/>
      <c r="H95" s="107"/>
      <c r="I95" s="107"/>
      <c r="J95" s="107"/>
      <c r="K95" s="251"/>
    </row>
    <row r="96" spans="1:11" ht="15" customHeight="1" x14ac:dyDescent="0.25">
      <c r="A96" s="12"/>
      <c r="B96" s="104"/>
      <c r="C96" s="107"/>
      <c r="D96" s="107"/>
      <c r="E96" s="107"/>
      <c r="F96" s="107"/>
      <c r="G96" s="107"/>
      <c r="H96" s="107"/>
      <c r="I96" s="107"/>
      <c r="J96" s="107"/>
      <c r="K96" s="251"/>
    </row>
    <row r="97" spans="1:11" s="6" customFormat="1" hidden="1" x14ac:dyDescent="0.25">
      <c r="A97" s="157"/>
      <c r="B97" s="104"/>
      <c r="C97" s="107"/>
      <c r="D97" s="107"/>
      <c r="E97" s="107"/>
      <c r="F97" s="107"/>
      <c r="G97" s="107"/>
      <c r="H97" s="107"/>
      <c r="I97" s="107"/>
      <c r="J97" s="107"/>
      <c r="K97" s="12"/>
    </row>
    <row r="98" spans="1:11" s="6" customFormat="1" hidden="1" x14ac:dyDescent="0.25">
      <c r="A98" s="78"/>
      <c r="B98" s="78"/>
      <c r="C98" s="78"/>
      <c r="D98" s="78"/>
      <c r="E98" s="78"/>
      <c r="F98" s="78"/>
      <c r="G98" s="78"/>
      <c r="H98" s="78"/>
      <c r="I98" s="78"/>
      <c r="J98" s="78"/>
      <c r="K98" s="12"/>
    </row>
    <row r="99" spans="1:11" s="6" customFormat="1" hidden="1" x14ac:dyDescent="0.25">
      <c r="A99" s="6">
        <v>1.1000000000000001</v>
      </c>
      <c r="K99" s="12"/>
    </row>
    <row r="100" spans="1:11" s="6" customFormat="1" hidden="1" x14ac:dyDescent="0.25">
      <c r="B100" s="364" t="b">
        <f>ISTEXT(#REF!)</f>
        <v>0</v>
      </c>
      <c r="C100" s="364"/>
      <c r="E100" s="6" t="str">
        <f>IF(B100=TRUE,MID(#REF!,1,700),"No declarado")</f>
        <v>No declarado</v>
      </c>
      <c r="K100" s="12"/>
    </row>
    <row r="101" spans="1:11" s="6" customFormat="1" hidden="1" x14ac:dyDescent="0.25">
      <c r="K101" s="12"/>
    </row>
    <row r="102" spans="1:11" s="6" customFormat="1" hidden="1" x14ac:dyDescent="0.25">
      <c r="A102" s="78"/>
      <c r="B102" s="78">
        <v>0</v>
      </c>
      <c r="C102" s="78"/>
      <c r="D102" s="78"/>
      <c r="E102" s="78"/>
      <c r="F102" s="78"/>
      <c r="G102" s="78"/>
      <c r="H102" s="78"/>
      <c r="I102" s="78"/>
      <c r="J102" s="78"/>
      <c r="K102" s="12"/>
    </row>
    <row r="103" spans="1:11" s="6" customFormat="1" hidden="1" x14ac:dyDescent="0.25">
      <c r="A103" s="6">
        <v>1.2</v>
      </c>
      <c r="K103" s="12"/>
    </row>
    <row r="104" spans="1:11" s="6" customFormat="1" hidden="1" x14ac:dyDescent="0.25">
      <c r="B104" s="364" t="b">
        <f>ISTEXT(#REF!)</f>
        <v>0</v>
      </c>
      <c r="C104" s="364"/>
      <c r="E104" s="6" t="str">
        <f>IF(B104=TRUE,MID(#REF!,1,700),"No declarado")</f>
        <v>No declarado</v>
      </c>
      <c r="K104" s="12"/>
    </row>
    <row r="105" spans="1:11" s="6" customFormat="1" hidden="1" x14ac:dyDescent="0.25">
      <c r="K105" s="12"/>
    </row>
    <row r="106" spans="1:11" s="6" customFormat="1" hidden="1" x14ac:dyDescent="0.25">
      <c r="A106" s="78"/>
      <c r="B106" s="78"/>
      <c r="C106" s="78"/>
      <c r="D106" s="78"/>
      <c r="E106" s="78"/>
      <c r="F106" s="78"/>
      <c r="G106" s="78"/>
      <c r="H106" s="78"/>
      <c r="I106" s="78"/>
      <c r="J106" s="78"/>
      <c r="K106" s="12"/>
    </row>
    <row r="107" spans="1:11" s="6" customFormat="1" hidden="1" x14ac:dyDescent="0.25">
      <c r="A107" s="6">
        <v>1.4</v>
      </c>
      <c r="D107" s="325" t="b">
        <v>0</v>
      </c>
      <c r="K107" s="12"/>
    </row>
    <row r="108" spans="1:11" s="6" customFormat="1" hidden="1" x14ac:dyDescent="0.25">
      <c r="B108" s="364" t="b">
        <f>ISTEXT(#REF!)</f>
        <v>0</v>
      </c>
      <c r="C108" s="364"/>
      <c r="D108" s="325" t="b">
        <v>0</v>
      </c>
      <c r="E108" s="6" t="str">
        <f>IF(B108=TRUE,MID(#REF!,1,700),"No declarado")</f>
        <v>No declarado</v>
      </c>
      <c r="K108" s="12"/>
    </row>
    <row r="109" spans="1:11" s="6" customFormat="1" hidden="1" x14ac:dyDescent="0.25">
      <c r="D109" s="325" t="b">
        <v>0</v>
      </c>
      <c r="K109" s="12"/>
    </row>
    <row r="110" spans="1:11" s="6" customFormat="1" hidden="1" x14ac:dyDescent="0.25">
      <c r="A110" s="78"/>
      <c r="B110" s="78"/>
      <c r="C110" s="78"/>
      <c r="D110" s="326" t="b">
        <v>0</v>
      </c>
      <c r="E110" s="78"/>
      <c r="F110" s="78"/>
      <c r="G110" s="78"/>
      <c r="H110" s="78"/>
      <c r="I110" s="78"/>
      <c r="J110" s="78"/>
      <c r="K110" s="12"/>
    </row>
    <row r="111" spans="1:11" s="6" customFormat="1" hidden="1" x14ac:dyDescent="0.25">
      <c r="A111" s="6">
        <v>1.5</v>
      </c>
      <c r="D111" s="325" t="b">
        <v>0</v>
      </c>
      <c r="K111" s="12"/>
    </row>
    <row r="112" spans="1:11" s="6" customFormat="1" hidden="1" x14ac:dyDescent="0.25">
      <c r="B112" s="364" t="b">
        <f>ISTEXT(#REF!)</f>
        <v>0</v>
      </c>
      <c r="C112" s="364"/>
      <c r="D112" s="325" t="b">
        <v>1</v>
      </c>
      <c r="E112" s="6" t="str">
        <f>IF(B112=TRUE,MID(#REF!,1,700),"No declarado")</f>
        <v>No declarado</v>
      </c>
      <c r="K112" s="12"/>
    </row>
    <row r="113" spans="1:11" s="6" customFormat="1" hidden="1" x14ac:dyDescent="0.25">
      <c r="D113" s="325" t="b">
        <v>0</v>
      </c>
      <c r="K113" s="12"/>
    </row>
    <row r="114" spans="1:11" s="6" customFormat="1" hidden="1" x14ac:dyDescent="0.25">
      <c r="D114" s="6" t="b">
        <v>0</v>
      </c>
      <c r="K114" s="12"/>
    </row>
    <row r="115" spans="1:11" s="6" customFormat="1" hidden="1" x14ac:dyDescent="0.25">
      <c r="A115" s="78"/>
      <c r="B115" s="78"/>
      <c r="C115" s="78"/>
      <c r="D115" s="78"/>
      <c r="E115" s="78"/>
      <c r="F115" s="78"/>
      <c r="G115" s="78"/>
      <c r="H115" s="78"/>
      <c r="I115" s="78"/>
      <c r="J115" s="78"/>
      <c r="K115" s="12"/>
    </row>
    <row r="116" spans="1:11" s="6" customFormat="1" hidden="1" x14ac:dyDescent="0.25">
      <c r="A116" s="6">
        <v>1.6</v>
      </c>
      <c r="D116" s="6" t="b">
        <v>1</v>
      </c>
      <c r="K116" s="12"/>
    </row>
    <row r="117" spans="1:11" s="6" customFormat="1" hidden="1" x14ac:dyDescent="0.25">
      <c r="B117" s="364" t="b">
        <f>ISTEXT(F40)</f>
        <v>1</v>
      </c>
      <c r="C117" s="364"/>
      <c r="E117" s="6" t="str">
        <f>IF(B117=TRUE,MID(F40,1,700),"No declarado")</f>
        <v>Comisión Nacional Forestal (CONAFOR), Instituto Nacional de Ecología (INE), Comisión Nacional para el Uso y Conocimiento de la Biodiversidad (CONABIO), Comisión Nacional de Áreas Naturales Protegidas (CONANP), Centro Nacional de Prevención de Desastres (CENAPRED), Secretaría de Agricultura, Ganadería, Pesca y Alimentación (SAGARPA), Instituciones Académicas y de Investigación.</v>
      </c>
      <c r="K117" s="12"/>
    </row>
    <row r="118" spans="1:11" s="6" customFormat="1" hidden="1" x14ac:dyDescent="0.25">
      <c r="K118" s="12"/>
    </row>
    <row r="119" spans="1:11" s="6" customFormat="1" hidden="1" x14ac:dyDescent="0.25">
      <c r="A119" s="78"/>
      <c r="B119" s="78"/>
      <c r="C119" s="78"/>
      <c r="D119" s="78"/>
      <c r="E119" s="78"/>
      <c r="F119" s="78"/>
      <c r="G119" s="78"/>
      <c r="H119" s="78"/>
      <c r="I119" s="78"/>
      <c r="J119" s="78"/>
      <c r="K119" s="12"/>
    </row>
    <row r="120" spans="1:11" s="6" customFormat="1" hidden="1" x14ac:dyDescent="0.25">
      <c r="A120" s="6">
        <v>1.7</v>
      </c>
      <c r="K120" s="12"/>
    </row>
    <row r="121" spans="1:11" s="6" customFormat="1" hidden="1" x14ac:dyDescent="0.25">
      <c r="B121" s="6">
        <v>5</v>
      </c>
      <c r="C121" s="6" t="str">
        <f>IF(B121=1,"Demográfica y social",IF(B121=2,"Económica",IF(B121=3,"Geográfica y del Medio Ambiente",IF(B121=4,"Gobierno, Seguridad Pública e Impartición de Justicia",IF(B121=5,"No declarado")))))</f>
        <v>No declarado</v>
      </c>
      <c r="D121" s="6" t="b">
        <v>0</v>
      </c>
      <c r="K121" s="12"/>
    </row>
    <row r="122" spans="1:11" s="6" customFormat="1" hidden="1" x14ac:dyDescent="0.25">
      <c r="A122" s="78"/>
      <c r="B122" s="78"/>
      <c r="C122" s="78"/>
      <c r="D122" s="78"/>
      <c r="E122" s="78"/>
      <c r="F122" s="78"/>
      <c r="G122" s="78"/>
      <c r="H122" s="78"/>
      <c r="I122" s="78"/>
      <c r="J122" s="78"/>
      <c r="K122" s="12"/>
    </row>
    <row r="123" spans="1:11" s="6" customFormat="1" hidden="1" x14ac:dyDescent="0.25">
      <c r="D123" s="6" t="b">
        <v>0</v>
      </c>
      <c r="K123" s="12"/>
    </row>
    <row r="124" spans="1:11" s="6" customFormat="1" hidden="1" x14ac:dyDescent="0.25">
      <c r="A124" s="6">
        <v>2.1</v>
      </c>
      <c r="D124" s="6" t="b">
        <v>0</v>
      </c>
      <c r="K124" s="12"/>
    </row>
    <row r="125" spans="1:11" s="6" customFormat="1" hidden="1" x14ac:dyDescent="0.25">
      <c r="B125" s="364" t="b">
        <f>ISTEXT(#REF!)</f>
        <v>0</v>
      </c>
      <c r="C125" s="364"/>
      <c r="D125" s="6" t="b">
        <v>0</v>
      </c>
      <c r="E125" s="6" t="str">
        <f>IF(B125=TRUE,MID(#REF!,1,700),"No declarado")</f>
        <v>No declarado</v>
      </c>
      <c r="K125" s="12"/>
    </row>
    <row r="126" spans="1:11" s="6" customFormat="1" hidden="1" x14ac:dyDescent="0.25">
      <c r="D126" s="6" t="b">
        <v>0</v>
      </c>
      <c r="K126" s="12"/>
    </row>
    <row r="127" spans="1:11" s="6" customFormat="1" hidden="1" x14ac:dyDescent="0.25">
      <c r="A127" s="78"/>
      <c r="B127" s="78"/>
      <c r="C127" s="78"/>
      <c r="D127" s="78" t="b">
        <v>0</v>
      </c>
      <c r="E127" s="78"/>
      <c r="F127" s="78"/>
      <c r="G127" s="78"/>
      <c r="H127" s="78"/>
      <c r="I127" s="78"/>
      <c r="J127" s="78"/>
      <c r="K127" s="12"/>
    </row>
    <row r="128" spans="1:11" s="6" customFormat="1" hidden="1" x14ac:dyDescent="0.25">
      <c r="A128" s="6" t="s">
        <v>98</v>
      </c>
      <c r="K128" s="12"/>
    </row>
    <row r="129" spans="1:11" s="6" customFormat="1" hidden="1" x14ac:dyDescent="0.25">
      <c r="B129" s="364" t="b">
        <v>0</v>
      </c>
      <c r="C129" s="364"/>
      <c r="E129" s="6" t="s">
        <v>618</v>
      </c>
      <c r="K129" s="12"/>
    </row>
    <row r="130" spans="1:11" s="6" customFormat="1" hidden="1" x14ac:dyDescent="0.25">
      <c r="K130" s="12"/>
    </row>
    <row r="131" spans="1:11" s="6" customFormat="1" hidden="1" x14ac:dyDescent="0.25">
      <c r="A131" s="78"/>
      <c r="B131" s="78"/>
      <c r="C131" s="78"/>
      <c r="D131" s="78"/>
      <c r="E131" s="78"/>
      <c r="F131" s="78"/>
      <c r="G131" s="78"/>
      <c r="H131" s="78"/>
      <c r="I131" s="78"/>
      <c r="J131" s="78"/>
      <c r="K131" s="12"/>
    </row>
    <row r="132" spans="1:11" s="6" customFormat="1" hidden="1" x14ac:dyDescent="0.25">
      <c r="A132" s="6" t="s">
        <v>99</v>
      </c>
      <c r="K132" s="12"/>
    </row>
    <row r="133" spans="1:11" s="6" customFormat="1" hidden="1" x14ac:dyDescent="0.25">
      <c r="B133" s="364" t="b">
        <v>0</v>
      </c>
      <c r="C133" s="364"/>
      <c r="E133" s="6" t="s">
        <v>618</v>
      </c>
      <c r="K133" s="12"/>
    </row>
    <row r="134" spans="1:11" s="6" customFormat="1" hidden="1" x14ac:dyDescent="0.25">
      <c r="K134" s="12"/>
    </row>
    <row r="135" spans="1:11" s="6" customFormat="1" hidden="1" x14ac:dyDescent="0.25">
      <c r="A135" s="78"/>
      <c r="B135" s="78"/>
      <c r="C135" s="78"/>
      <c r="D135" s="78"/>
      <c r="E135" s="78"/>
      <c r="F135" s="78"/>
      <c r="G135" s="78"/>
      <c r="H135" s="78"/>
      <c r="I135" s="78"/>
      <c r="J135" s="78"/>
      <c r="K135" s="12"/>
    </row>
    <row r="136" spans="1:11" s="6" customFormat="1" hidden="1" x14ac:dyDescent="0.25">
      <c r="K136" s="12"/>
    </row>
    <row r="137" spans="1:11" s="6" customFormat="1" hidden="1" x14ac:dyDescent="0.25">
      <c r="A137" s="6" t="s">
        <v>436</v>
      </c>
      <c r="K137" s="12"/>
    </row>
    <row r="138" spans="1:11" s="6" customFormat="1" hidden="1" x14ac:dyDescent="0.25">
      <c r="B138" s="364" t="b">
        <v>0</v>
      </c>
      <c r="C138" s="364"/>
      <c r="E138" s="6" t="s">
        <v>618</v>
      </c>
      <c r="K138" s="12"/>
    </row>
    <row r="139" spans="1:11" s="6" customFormat="1" hidden="1" x14ac:dyDescent="0.25">
      <c r="K139" s="12"/>
    </row>
    <row r="140" spans="1:11" s="6" customFormat="1" hidden="1" x14ac:dyDescent="0.25">
      <c r="A140" s="78"/>
      <c r="B140" s="78"/>
      <c r="C140" s="78"/>
      <c r="D140" s="78"/>
      <c r="E140" s="78"/>
      <c r="F140" s="78"/>
      <c r="G140" s="78"/>
      <c r="H140" s="78"/>
      <c r="I140" s="78"/>
      <c r="J140" s="78"/>
      <c r="K140" s="12"/>
    </row>
    <row r="141" spans="1:11" s="6" customFormat="1" hidden="1" x14ac:dyDescent="0.25">
      <c r="K141" s="12"/>
    </row>
    <row r="142" spans="1:11" s="6" customFormat="1" hidden="1" x14ac:dyDescent="0.25">
      <c r="A142" s="6">
        <v>1.3</v>
      </c>
      <c r="K142" s="12"/>
    </row>
    <row r="143" spans="1:11" s="6" customFormat="1" hidden="1" x14ac:dyDescent="0.25">
      <c r="B143" s="6">
        <v>0</v>
      </c>
      <c r="C143" s="6" t="str">
        <f>IF(B143=2, "Proyecto no registrado en el REN", IF(B143=1,"Proyecto registrado en el REN",""))</f>
        <v/>
      </c>
      <c r="K143" s="12"/>
    </row>
    <row r="144" spans="1:11" s="6" customFormat="1" hidden="1" x14ac:dyDescent="0.25">
      <c r="C144" s="6" t="str">
        <f>IF(B143=2, "Si la respuesta es NO, es conveniente ponerse en contacto con el INEGI, a fin de realizar su inscripción (Ver datos en pregunta 1.3 del Instructivo)", IF(B143=1,"Si la respuesta es SI, asegurese que la información anotada en este formato sea congruente con la anotada en el REN",""))</f>
        <v/>
      </c>
      <c r="K144" s="12"/>
    </row>
    <row r="145" spans="1:11" s="6" customFormat="1" hidden="1" x14ac:dyDescent="0.25">
      <c r="A145" s="78"/>
      <c r="B145" s="78"/>
      <c r="C145" s="78"/>
      <c r="D145" s="78"/>
      <c r="E145" s="78"/>
      <c r="F145" s="78"/>
      <c r="G145" s="78"/>
      <c r="H145" s="78"/>
      <c r="I145" s="78"/>
      <c r="J145" s="78"/>
      <c r="K145" s="12"/>
    </row>
    <row r="146" spans="1:11" s="6" customFormat="1" hidden="1" x14ac:dyDescent="0.25">
      <c r="A146" s="6" t="s">
        <v>438</v>
      </c>
      <c r="K146" s="12"/>
    </row>
    <row r="147" spans="1:11" s="6" customFormat="1" hidden="1" x14ac:dyDescent="0.25">
      <c r="B147" s="364" t="b">
        <v>0</v>
      </c>
      <c r="C147" s="364"/>
      <c r="E147" s="6" t="s">
        <v>618</v>
      </c>
      <c r="K147" s="12"/>
    </row>
    <row r="148" spans="1:11" s="6" customFormat="1" hidden="1" x14ac:dyDescent="0.25">
      <c r="A148" s="78"/>
      <c r="B148" s="78"/>
      <c r="C148" s="78"/>
      <c r="D148" s="78"/>
      <c r="E148" s="78"/>
      <c r="F148" s="78"/>
      <c r="G148" s="78"/>
      <c r="H148" s="78"/>
      <c r="I148" s="78"/>
      <c r="J148" s="78"/>
      <c r="K148" s="12"/>
    </row>
    <row r="149" spans="1:11" s="6" customFormat="1" hidden="1" x14ac:dyDescent="0.25">
      <c r="K149" s="12"/>
    </row>
    <row r="150" spans="1:11" s="6" customFormat="1" hidden="1" x14ac:dyDescent="0.25">
      <c r="A150" s="6" t="s">
        <v>439</v>
      </c>
      <c r="K150" s="12"/>
    </row>
    <row r="151" spans="1:11" s="6" customFormat="1" hidden="1" x14ac:dyDescent="0.25">
      <c r="B151" s="364" t="b">
        <v>0</v>
      </c>
      <c r="C151" s="364"/>
      <c r="E151" s="6" t="s">
        <v>618</v>
      </c>
      <c r="K151" s="12"/>
    </row>
    <row r="152" spans="1:11" s="6" customFormat="1" hidden="1" x14ac:dyDescent="0.25">
      <c r="A152" s="78"/>
      <c r="B152" s="78"/>
      <c r="C152" s="78"/>
      <c r="D152" s="78"/>
      <c r="E152" s="78"/>
      <c r="F152" s="78"/>
      <c r="G152" s="78"/>
      <c r="H152" s="78"/>
      <c r="I152" s="78"/>
      <c r="J152" s="78"/>
      <c r="K152" s="12"/>
    </row>
    <row r="153" spans="1:11" s="6" customFormat="1" hidden="1" x14ac:dyDescent="0.25">
      <c r="K153" s="12"/>
    </row>
    <row r="154" spans="1:11" s="6" customFormat="1" hidden="1" x14ac:dyDescent="0.25">
      <c r="A154" s="6" t="s">
        <v>439</v>
      </c>
      <c r="K154" s="12"/>
    </row>
    <row r="155" spans="1:11" s="6" customFormat="1" hidden="1" x14ac:dyDescent="0.25">
      <c r="B155" s="364" t="b">
        <v>0</v>
      </c>
      <c r="C155" s="364"/>
      <c r="E155" s="6" t="s">
        <v>618</v>
      </c>
      <c r="K155" s="12"/>
    </row>
    <row r="156" spans="1:11" s="6" customFormat="1" hidden="1" x14ac:dyDescent="0.25">
      <c r="A156" s="78"/>
      <c r="B156" s="78"/>
      <c r="C156" s="78"/>
      <c r="D156" s="78"/>
      <c r="E156" s="78"/>
      <c r="F156" s="78"/>
      <c r="G156" s="78"/>
      <c r="H156" s="78"/>
      <c r="I156" s="78"/>
      <c r="J156" s="78"/>
      <c r="K156" s="12"/>
    </row>
    <row r="157" spans="1:11" s="6" customFormat="1" hidden="1" x14ac:dyDescent="0.25">
      <c r="B157" s="182"/>
      <c r="K157" s="12"/>
    </row>
    <row r="158" spans="1:11" s="6" customFormat="1" hidden="1" x14ac:dyDescent="0.25">
      <c r="K158" s="12"/>
    </row>
    <row r="159" spans="1:11" s="6" customFormat="1" ht="15.75" hidden="1" customHeight="1" x14ac:dyDescent="0.25">
      <c r="K159" s="12"/>
    </row>
    <row r="160" spans="1:11" s="6" customFormat="1" hidden="1" x14ac:dyDescent="0.25">
      <c r="D160" s="365" t="str">
        <f>TRIM(D161)</f>
        <v/>
      </c>
      <c r="E160" s="365"/>
      <c r="F160" s="365"/>
      <c r="G160" s="365"/>
      <c r="H160" s="365"/>
      <c r="I160" s="365"/>
      <c r="K160" s="12"/>
    </row>
    <row r="161" spans="2:11" s="6" customFormat="1" ht="20.25" hidden="1" customHeight="1" x14ac:dyDescent="0.25">
      <c r="B161" s="182" t="s">
        <v>62</v>
      </c>
      <c r="C161" s="6" t="s">
        <v>62</v>
      </c>
      <c r="D161" s="183" t="str">
        <f>+CONCATENATE(G162,H166,D38)</f>
        <v xml:space="preserve">                                                                                  </v>
      </c>
      <c r="E161" s="183"/>
      <c r="K161" s="12"/>
    </row>
    <row r="162" spans="2:11" s="6" customFormat="1" hidden="1" x14ac:dyDescent="0.25">
      <c r="D162" s="6">
        <v>1</v>
      </c>
      <c r="G162" s="10" t="str">
        <f>CONCATENATE(E169,I165,E170,I165,E171,I165,E172,I165,E173,I165,E174,I165,E175,I165,E176,I165,E177,I165,E178,I165,E179)</f>
        <v xml:space="preserve">                                         </v>
      </c>
      <c r="K162" s="12"/>
    </row>
    <row r="163" spans="2:11" s="6" customFormat="1" hidden="1" x14ac:dyDescent="0.25">
      <c r="F163" s="6" t="s">
        <v>62</v>
      </c>
      <c r="G163" s="6" t="s">
        <v>62</v>
      </c>
      <c r="H163" s="6" t="s">
        <v>62</v>
      </c>
      <c r="I163" s="6" t="s">
        <v>62</v>
      </c>
      <c r="K163" s="12"/>
    </row>
    <row r="164" spans="2:11" s="6" customFormat="1" hidden="1" x14ac:dyDescent="0.25">
      <c r="K164" s="12"/>
    </row>
    <row r="165" spans="2:11" s="6" customFormat="1" hidden="1" x14ac:dyDescent="0.25">
      <c r="E165" s="6" t="s">
        <v>111</v>
      </c>
      <c r="H165" s="6" t="s">
        <v>90</v>
      </c>
      <c r="I165" s="184" t="s">
        <v>422</v>
      </c>
      <c r="K165" s="12"/>
    </row>
    <row r="166" spans="2:11" s="6" customFormat="1" hidden="1" x14ac:dyDescent="0.25">
      <c r="D166" s="6">
        <v>0</v>
      </c>
      <c r="E166" s="6" t="str">
        <f>IF(D166=1,"Aprovechamiento de registros administrativos",IF(D166=2,"Enumeración del total de elementos de la población de estudio",IF(D166=4,"Generación de estadística derivada",IF(D166=3,"Encuesta por muestreo", "No declarado"))))</f>
        <v>No declarado</v>
      </c>
      <c r="H166" s="10" t="str">
        <f>CONCATENATE(E180,I165,E181,I165,E182,I165,E183,I165,E184,I165,E185,I165,E186,I165,E187,I165,E188,I165,E189,I165,E190)</f>
        <v xml:space="preserve">                                         </v>
      </c>
      <c r="K166" s="12"/>
    </row>
    <row r="167" spans="2:11" s="6" customFormat="1" hidden="1" x14ac:dyDescent="0.25">
      <c r="D167" s="6" t="s">
        <v>62</v>
      </c>
      <c r="E167" s="6" t="b">
        <f>EXACT(E166,"Encuesta por Muestreo")</f>
        <v>0</v>
      </c>
      <c r="F167" s="6" t="b">
        <f>EXACT(E166,"Aprovechamiento de Registros Administrativos")</f>
        <v>0</v>
      </c>
      <c r="G167" s="6" t="b">
        <f>EXACT(E166,"Enumeración del total de elementos de la población de estudio")</f>
        <v>0</v>
      </c>
      <c r="H167" s="6" t="b">
        <f>EXACT(E166,"Generación de estadística derivada")</f>
        <v>0</v>
      </c>
      <c r="K167" s="12"/>
    </row>
    <row r="168" spans="2:11" s="6" customFormat="1" hidden="1" x14ac:dyDescent="0.25">
      <c r="K168" s="12"/>
    </row>
    <row r="169" spans="2:11" s="6" customFormat="1" hidden="1" x14ac:dyDescent="0.25">
      <c r="C169" s="6">
        <v>1</v>
      </c>
      <c r="D169" s="6" t="b">
        <v>0</v>
      </c>
      <c r="E169" s="6" t="str">
        <f>IF(D169=TRUE,"Población y dinámica demográfica", " ")</f>
        <v xml:space="preserve"> </v>
      </c>
      <c r="K169" s="12"/>
    </row>
    <row r="170" spans="2:11" s="6" customFormat="1" hidden="1" x14ac:dyDescent="0.25">
      <c r="C170" s="6">
        <v>2</v>
      </c>
      <c r="D170" s="6" t="b">
        <v>0</v>
      </c>
      <c r="E170" s="6" t="str">
        <f>IF(D170=TRUE,"Salud  ", " ")</f>
        <v xml:space="preserve"> </v>
      </c>
      <c r="I170" s="6" t="s">
        <v>4</v>
      </c>
      <c r="K170" s="12"/>
    </row>
    <row r="171" spans="2:11" s="6" customFormat="1" hidden="1" x14ac:dyDescent="0.25">
      <c r="C171" s="6">
        <v>3</v>
      </c>
      <c r="D171" s="6" t="b">
        <v>0</v>
      </c>
      <c r="E171" s="6" t="str">
        <f>IF(D171=TRUE,"Educación  ", " ")</f>
        <v xml:space="preserve"> </v>
      </c>
      <c r="I171" s="6" t="s">
        <v>5</v>
      </c>
      <c r="K171" s="12"/>
    </row>
    <row r="172" spans="2:11" s="6" customFormat="1" hidden="1" x14ac:dyDescent="0.25">
      <c r="C172" s="6">
        <v>4</v>
      </c>
      <c r="D172" s="6" t="b">
        <v>0</v>
      </c>
      <c r="E172" s="6" t="str">
        <f>IF(D172=TRUE,"Empleo  ", " ")</f>
        <v xml:space="preserve"> </v>
      </c>
      <c r="I172" s="6" t="s">
        <v>6</v>
      </c>
      <c r="K172" s="12"/>
    </row>
    <row r="173" spans="2:11" s="6" customFormat="1" hidden="1" x14ac:dyDescent="0.25">
      <c r="C173" s="6">
        <v>5</v>
      </c>
      <c r="D173" s="6" t="b">
        <v>0</v>
      </c>
      <c r="E173" s="6" t="str">
        <f>IF(D173=TRUE,"Distribución del ingreso y pobreza   ", " ")</f>
        <v xml:space="preserve"> </v>
      </c>
      <c r="I173" s="6" t="s">
        <v>7</v>
      </c>
      <c r="K173" s="12"/>
    </row>
    <row r="174" spans="2:11" s="6" customFormat="1" hidden="1" x14ac:dyDescent="0.25">
      <c r="C174" s="6">
        <v>6</v>
      </c>
      <c r="D174" s="6" t="b">
        <v>0</v>
      </c>
      <c r="E174" s="6" t="str">
        <f>IF(D174=TRUE,"Seguridad pública e impartición de justicia  ", " ")</f>
        <v xml:space="preserve"> </v>
      </c>
      <c r="I174" s="6" t="s">
        <v>8</v>
      </c>
      <c r="K174" s="12"/>
    </row>
    <row r="175" spans="2:11" s="6" customFormat="1" hidden="1" x14ac:dyDescent="0.25">
      <c r="C175" s="6">
        <v>7</v>
      </c>
      <c r="D175" s="6" t="b">
        <v>0</v>
      </c>
      <c r="E175" s="6" t="str">
        <f>IF(D175=TRUE,"Gobierno  ", " ")</f>
        <v xml:space="preserve"> </v>
      </c>
      <c r="I175" s="6" t="s">
        <v>9</v>
      </c>
      <c r="K175" s="12"/>
    </row>
    <row r="176" spans="2:11" s="6" customFormat="1" hidden="1" x14ac:dyDescent="0.25">
      <c r="C176" s="6">
        <v>8</v>
      </c>
      <c r="D176" s="6" t="b">
        <v>0</v>
      </c>
      <c r="E176" s="6" t="str">
        <f>IF(D176=TRUE,"Vivienda  ", " ")</f>
        <v xml:space="preserve"> </v>
      </c>
      <c r="I176" s="6" t="s">
        <v>10</v>
      </c>
      <c r="K176" s="12"/>
    </row>
    <row r="177" spans="1:11" s="6" customFormat="1" hidden="1" x14ac:dyDescent="0.25">
      <c r="C177" s="6">
        <v>9</v>
      </c>
      <c r="D177" s="6" t="b">
        <v>0</v>
      </c>
      <c r="E177" s="6" t="str">
        <f>IF(D177=TRUE,"Sistema de cuentas nacionales  ", " ")</f>
        <v xml:space="preserve"> </v>
      </c>
      <c r="I177" s="6" t="s">
        <v>11</v>
      </c>
      <c r="K177" s="12"/>
    </row>
    <row r="178" spans="1:11" s="6" customFormat="1" hidden="1" x14ac:dyDescent="0.25">
      <c r="C178" s="6">
        <v>10</v>
      </c>
      <c r="D178" s="6" t="b">
        <v>0</v>
      </c>
      <c r="E178" s="6" t="str">
        <f>IF(D178=TRUE,"Información financiera  ", " ")</f>
        <v xml:space="preserve"> </v>
      </c>
      <c r="I178" s="6" t="s">
        <v>12</v>
      </c>
      <c r="K178" s="12"/>
    </row>
    <row r="179" spans="1:11" s="6" customFormat="1" hidden="1" x14ac:dyDescent="0.25">
      <c r="C179" s="6">
        <v>11</v>
      </c>
      <c r="D179" s="6" t="b">
        <v>0</v>
      </c>
      <c r="E179" s="6" t="str">
        <f>IF(D179=TRUE,"Precios  ", " ")</f>
        <v xml:space="preserve"> </v>
      </c>
      <c r="I179" s="6" t="s">
        <v>13</v>
      </c>
      <c r="K179" s="12"/>
    </row>
    <row r="180" spans="1:11" s="6" customFormat="1" hidden="1" x14ac:dyDescent="0.25">
      <c r="C180" s="6">
        <v>12</v>
      </c>
      <c r="D180" s="6" t="b">
        <v>0</v>
      </c>
      <c r="E180" s="6" t="str">
        <f>IF(D180=TRUE,"Trabajo  ", " ")</f>
        <v xml:space="preserve"> </v>
      </c>
      <c r="I180" s="6" t="s">
        <v>14</v>
      </c>
      <c r="K180" s="12"/>
    </row>
    <row r="181" spans="1:11" s="6" customFormat="1" hidden="1" x14ac:dyDescent="0.25">
      <c r="C181" s="6">
        <v>13</v>
      </c>
      <c r="D181" s="6" t="b">
        <v>0</v>
      </c>
      <c r="E181" s="6" t="str">
        <f>IF(D181=TRUE,"Ciencia y tecnología  ", " ")</f>
        <v xml:space="preserve"> </v>
      </c>
      <c r="I181" s="6" t="s">
        <v>15</v>
      </c>
      <c r="K181" s="12"/>
    </row>
    <row r="182" spans="1:11" s="6" customFormat="1" hidden="1" x14ac:dyDescent="0.25">
      <c r="C182" s="6">
        <v>14</v>
      </c>
      <c r="D182" s="6" t="b">
        <v>0</v>
      </c>
      <c r="E182" s="6" t="str">
        <f>IF(D182=TRUE,"Atmósfera  ", " ")</f>
        <v xml:space="preserve"> </v>
      </c>
      <c r="I182" s="6" t="s">
        <v>16</v>
      </c>
      <c r="K182" s="12"/>
    </row>
    <row r="183" spans="1:11" s="6" customFormat="1" hidden="1" x14ac:dyDescent="0.25">
      <c r="C183" s="6">
        <v>15</v>
      </c>
      <c r="D183" s="6" t="b">
        <v>0</v>
      </c>
      <c r="E183" s="6" t="str">
        <f>IF(D183=TRUE,"Biodiversidad  ", " ")</f>
        <v xml:space="preserve"> </v>
      </c>
      <c r="I183" s="6" t="s">
        <v>17</v>
      </c>
      <c r="K183" s="12"/>
    </row>
    <row r="184" spans="1:11" s="6" customFormat="1" hidden="1" x14ac:dyDescent="0.25">
      <c r="C184" s="6">
        <v>16</v>
      </c>
      <c r="D184" s="6" t="b">
        <v>0</v>
      </c>
      <c r="E184" s="6" t="str">
        <f>IF(D184=TRUE,"Agua  ", " ")</f>
        <v xml:space="preserve"> </v>
      </c>
      <c r="I184" s="6" t="s">
        <v>18</v>
      </c>
      <c r="K184" s="12"/>
    </row>
    <row r="185" spans="1:11" s="6" customFormat="1" hidden="1" x14ac:dyDescent="0.25">
      <c r="C185" s="6">
        <v>17</v>
      </c>
      <c r="D185" s="6" t="b">
        <v>0</v>
      </c>
      <c r="E185" s="6" t="str">
        <f>IF(D185=TRUE,"Suelo  ", " ")</f>
        <v xml:space="preserve"> </v>
      </c>
      <c r="I185" s="6" t="s">
        <v>19</v>
      </c>
      <c r="K185" s="12"/>
    </row>
    <row r="186" spans="1:11" s="6" customFormat="1" hidden="1" x14ac:dyDescent="0.25">
      <c r="C186" s="6">
        <v>18</v>
      </c>
      <c r="D186" s="6" t="b">
        <v>0</v>
      </c>
      <c r="E186" s="6" t="str">
        <f>IF(D186=TRUE,"Flora  ", " ")</f>
        <v xml:space="preserve"> </v>
      </c>
      <c r="I186" s="6" t="s">
        <v>20</v>
      </c>
      <c r="K186" s="12"/>
    </row>
    <row r="187" spans="1:11" s="6" customFormat="1" hidden="1" x14ac:dyDescent="0.25">
      <c r="C187" s="6">
        <v>19</v>
      </c>
      <c r="D187" s="6" t="b">
        <v>0</v>
      </c>
      <c r="E187" s="6" t="str">
        <f>IF(D187=TRUE,"Fauna  ", " ")</f>
        <v xml:space="preserve"> </v>
      </c>
      <c r="I187" s="6" t="s">
        <v>21</v>
      </c>
      <c r="K187" s="12"/>
    </row>
    <row r="188" spans="1:11" s="6" customFormat="1" hidden="1" x14ac:dyDescent="0.25">
      <c r="C188" s="6">
        <v>20</v>
      </c>
      <c r="D188" s="6" t="b">
        <v>0</v>
      </c>
      <c r="E188" s="6" t="str">
        <f>IF(D188=TRUE,"Residuos peligrosos y residuos sólidos  ", " ")</f>
        <v xml:space="preserve"> </v>
      </c>
      <c r="I188" s="6" t="s">
        <v>22</v>
      </c>
      <c r="K188" s="12"/>
    </row>
    <row r="189" spans="1:11" s="6" customFormat="1" hidden="1" x14ac:dyDescent="0.25">
      <c r="C189" s="6">
        <v>21</v>
      </c>
      <c r="D189" s="6" t="b">
        <v>0</v>
      </c>
      <c r="E189" s="6" t="str">
        <f>IF(D189=TRUE,"Recursos naturales  ", " ")</f>
        <v xml:space="preserve"> </v>
      </c>
      <c r="I189" s="6" t="s">
        <v>23</v>
      </c>
      <c r="K189" s="12"/>
    </row>
    <row r="190" spans="1:11" s="6" customFormat="1" hidden="1" x14ac:dyDescent="0.25">
      <c r="C190" s="6">
        <v>22</v>
      </c>
      <c r="D190" s="6" t="b">
        <v>0</v>
      </c>
      <c r="E190" s="6" t="str">
        <f>IF(D190=TRUE,"Clima  ", " ")</f>
        <v xml:space="preserve"> </v>
      </c>
      <c r="I190" s="6" t="s">
        <v>24</v>
      </c>
      <c r="K190" s="12"/>
    </row>
    <row r="191" spans="1:11" hidden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</row>
    <row r="192" spans="1:11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spans="11:12" hidden="1" x14ac:dyDescent="0.25"/>
    <row r="226" spans="11:12" hidden="1" x14ac:dyDescent="0.25"/>
    <row r="227" spans="11:12" hidden="1" x14ac:dyDescent="0.25"/>
    <row r="228" spans="11:12" hidden="1" x14ac:dyDescent="0.25"/>
    <row r="229" spans="11:12" hidden="1" x14ac:dyDescent="0.25">
      <c r="K229" s="11"/>
      <c r="L229" s="13"/>
    </row>
    <row r="230" spans="11:12" hidden="1" x14ac:dyDescent="0.25">
      <c r="K230" s="11"/>
      <c r="L230" s="13"/>
    </row>
    <row r="231" spans="11:12" hidden="1" x14ac:dyDescent="0.25">
      <c r="K231" s="11"/>
      <c r="L231" s="13"/>
    </row>
    <row r="232" spans="11:12" hidden="1" x14ac:dyDescent="0.25">
      <c r="K232" s="11"/>
      <c r="L232" s="13"/>
    </row>
    <row r="233" spans="11:12" hidden="1" x14ac:dyDescent="0.25">
      <c r="K233" s="11"/>
      <c r="L233" s="13"/>
    </row>
    <row r="234" spans="11:12" hidden="1" x14ac:dyDescent="0.25">
      <c r="K234" s="11"/>
      <c r="L234" s="13"/>
    </row>
    <row r="235" spans="11:12" hidden="1" x14ac:dyDescent="0.25">
      <c r="K235" s="11"/>
      <c r="L235" s="13"/>
    </row>
    <row r="236" spans="11:12" hidden="1" x14ac:dyDescent="0.25">
      <c r="K236" s="11"/>
      <c r="L236" s="13"/>
    </row>
    <row r="237" spans="11:12" hidden="1" x14ac:dyDescent="0.25">
      <c r="K237" s="11"/>
      <c r="L237" s="13"/>
    </row>
    <row r="238" spans="11:12" hidden="1" x14ac:dyDescent="0.25">
      <c r="K238" s="11"/>
      <c r="L238" s="13"/>
    </row>
    <row r="239" spans="11:12" hidden="1" x14ac:dyDescent="0.25">
      <c r="K239" s="11"/>
      <c r="L239" s="13"/>
    </row>
    <row r="240" spans="11:12" hidden="1" x14ac:dyDescent="0.25">
      <c r="K240" s="11"/>
      <c r="L240" s="13"/>
    </row>
    <row r="241" spans="11:12" hidden="1" x14ac:dyDescent="0.25">
      <c r="K241" s="11"/>
      <c r="L241" s="13"/>
    </row>
    <row r="242" spans="11:12" hidden="1" x14ac:dyDescent="0.25"/>
    <row r="243" spans="11:12" hidden="1" x14ac:dyDescent="0.25"/>
    <row r="244" spans="11:12" hidden="1" x14ac:dyDescent="0.25"/>
    <row r="245" spans="11:12" hidden="1" x14ac:dyDescent="0.25"/>
    <row r="246" spans="11:12" hidden="1" x14ac:dyDescent="0.25"/>
    <row r="247" spans="11:12" hidden="1" x14ac:dyDescent="0.25"/>
    <row r="248" spans="11:12" hidden="1" x14ac:dyDescent="0.25"/>
    <row r="249" spans="11:12" hidden="1" x14ac:dyDescent="0.25"/>
  </sheetData>
  <mergeCells count="150">
    <mergeCell ref="B18:J19"/>
    <mergeCell ref="D3:I3"/>
    <mergeCell ref="D4:I4"/>
    <mergeCell ref="B8:J8"/>
    <mergeCell ref="B10:J10"/>
    <mergeCell ref="B11:J16"/>
    <mergeCell ref="B27:J27"/>
    <mergeCell ref="B20:J20"/>
    <mergeCell ref="B21:J21"/>
    <mergeCell ref="B22:J22"/>
    <mergeCell ref="B23:J23"/>
    <mergeCell ref="B24:E24"/>
    <mergeCell ref="F24:J24"/>
    <mergeCell ref="B25:E25"/>
    <mergeCell ref="F25:J25"/>
    <mergeCell ref="B43:E43"/>
    <mergeCell ref="F43:J43"/>
    <mergeCell ref="B26:E26"/>
    <mergeCell ref="F26:J26"/>
    <mergeCell ref="D38:I38"/>
    <mergeCell ref="C39:J39"/>
    <mergeCell ref="B40:E40"/>
    <mergeCell ref="C30:I30"/>
    <mergeCell ref="C31:I31"/>
    <mergeCell ref="B29:J29"/>
    <mergeCell ref="C35:I35"/>
    <mergeCell ref="C36:I36"/>
    <mergeCell ref="C32:I32"/>
    <mergeCell ref="B117:C117"/>
    <mergeCell ref="B125:C125"/>
    <mergeCell ref="F63:J63"/>
    <mergeCell ref="B44:E44"/>
    <mergeCell ref="F44:J44"/>
    <mergeCell ref="B112:C112"/>
    <mergeCell ref="F51:J51"/>
    <mergeCell ref="B57:E57"/>
    <mergeCell ref="F57:J57"/>
    <mergeCell ref="B45:E45"/>
    <mergeCell ref="F45:J45"/>
    <mergeCell ref="F46:J46"/>
    <mergeCell ref="F50:J50"/>
    <mergeCell ref="B46:E46"/>
    <mergeCell ref="B50:E50"/>
    <mergeCell ref="B47:E47"/>
    <mergeCell ref="B56:E56"/>
    <mergeCell ref="F47:J47"/>
    <mergeCell ref="B52:E52"/>
    <mergeCell ref="F52:J52"/>
    <mergeCell ref="B53:E53"/>
    <mergeCell ref="F53:J53"/>
    <mergeCell ref="F48:J48"/>
    <mergeCell ref="B55:E55"/>
    <mergeCell ref="B155:C155"/>
    <mergeCell ref="B138:C138"/>
    <mergeCell ref="B147:C147"/>
    <mergeCell ref="B129:C129"/>
    <mergeCell ref="B133:C133"/>
    <mergeCell ref="B108:C108"/>
    <mergeCell ref="D160:I160"/>
    <mergeCell ref="IV30"/>
    <mergeCell ref="IV31"/>
    <mergeCell ref="IV32"/>
    <mergeCell ref="IV33"/>
    <mergeCell ref="IV34"/>
    <mergeCell ref="IV35"/>
    <mergeCell ref="B51:E51"/>
    <mergeCell ref="IV36"/>
    <mergeCell ref="B63:E63"/>
    <mergeCell ref="C33:I33"/>
    <mergeCell ref="C34:I34"/>
    <mergeCell ref="B104:C104"/>
    <mergeCell ref="F40:J40"/>
    <mergeCell ref="B100:C100"/>
    <mergeCell ref="B42:J42"/>
    <mergeCell ref="B69:E69"/>
    <mergeCell ref="F69:J69"/>
    <mergeCell ref="B151:C151"/>
    <mergeCell ref="B70:E70"/>
    <mergeCell ref="F70:J70"/>
    <mergeCell ref="F58:J58"/>
    <mergeCell ref="B59:E59"/>
    <mergeCell ref="F59:J59"/>
    <mergeCell ref="B62:E62"/>
    <mergeCell ref="F62:J62"/>
    <mergeCell ref="B65:E65"/>
    <mergeCell ref="B71:E71"/>
    <mergeCell ref="F71:J71"/>
    <mergeCell ref="F65:J65"/>
    <mergeCell ref="B68:E68"/>
    <mergeCell ref="F68:J68"/>
    <mergeCell ref="B67:E67"/>
    <mergeCell ref="F67:J67"/>
    <mergeCell ref="B66:E66"/>
    <mergeCell ref="F66:J66"/>
    <mergeCell ref="B64:E64"/>
    <mergeCell ref="F64:J64"/>
    <mergeCell ref="B92:E92"/>
    <mergeCell ref="F92:J92"/>
    <mergeCell ref="B86:E86"/>
    <mergeCell ref="F86:J86"/>
    <mergeCell ref="F55:J55"/>
    <mergeCell ref="B49:E49"/>
    <mergeCell ref="F49:J49"/>
    <mergeCell ref="B48:E48"/>
    <mergeCell ref="B54:E54"/>
    <mergeCell ref="F54:J54"/>
    <mergeCell ref="B61:E61"/>
    <mergeCell ref="F61:J61"/>
    <mergeCell ref="B60:E60"/>
    <mergeCell ref="F60:J60"/>
    <mergeCell ref="B58:E58"/>
    <mergeCell ref="F56:J56"/>
    <mergeCell ref="B88:E88"/>
    <mergeCell ref="F88:J88"/>
    <mergeCell ref="B80:E80"/>
    <mergeCell ref="F80:J80"/>
    <mergeCell ref="B82:E82"/>
    <mergeCell ref="F82:J82"/>
    <mergeCell ref="B83:E83"/>
    <mergeCell ref="F83:J83"/>
    <mergeCell ref="B81:E81"/>
    <mergeCell ref="F81:J81"/>
    <mergeCell ref="B85:E85"/>
    <mergeCell ref="F85:J85"/>
    <mergeCell ref="B84:E84"/>
    <mergeCell ref="F84:J84"/>
    <mergeCell ref="B91:E91"/>
    <mergeCell ref="F91:J91"/>
    <mergeCell ref="B90:E90"/>
    <mergeCell ref="F90:J90"/>
    <mergeCell ref="B89:E89"/>
    <mergeCell ref="F89:J89"/>
    <mergeCell ref="B73:E73"/>
    <mergeCell ref="F73:J73"/>
    <mergeCell ref="B72:E72"/>
    <mergeCell ref="F72:J72"/>
    <mergeCell ref="B79:E79"/>
    <mergeCell ref="F79:J79"/>
    <mergeCell ref="B78:E78"/>
    <mergeCell ref="F78:J78"/>
    <mergeCell ref="B74:E74"/>
    <mergeCell ref="F74:J74"/>
    <mergeCell ref="B76:E76"/>
    <mergeCell ref="F76:J76"/>
    <mergeCell ref="B77:E77"/>
    <mergeCell ref="F77:J77"/>
    <mergeCell ref="B75:E75"/>
    <mergeCell ref="F75:J75"/>
    <mergeCell ref="B87:E87"/>
    <mergeCell ref="F87:J87"/>
  </mergeCells>
  <pageMargins left="0.35433070866141736" right="0.15748031496062992" top="0.39370078740157483" bottom="0.39370078740157483" header="0.31496062992125984" footer="0.31496062992125984"/>
  <pageSetup scale="95" orientation="portrait" r:id="rId1"/>
  <rowBreaks count="2" manualBreakCount="2">
    <brk id="26" max="16383" man="1"/>
    <brk id="94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7345" r:id="rId4" name="Check Box 1">
              <controlPr locked="0" defaultSize="0" autoFill="0" autoLine="0" autoPict="0">
                <anchor moveWithCells="1">
                  <from>
                    <xdr:col>9</xdr:col>
                    <xdr:colOff>114300</xdr:colOff>
                    <xdr:row>28</xdr:row>
                    <xdr:rowOff>295275</xdr:rowOff>
                  </from>
                  <to>
                    <xdr:col>9</xdr:col>
                    <xdr:colOff>504825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46" r:id="rId5" name="Check Box 2">
              <controlPr locked="0" defaultSize="0" autoFill="0" autoLine="0" autoPict="0">
                <anchor moveWithCells="1">
                  <from>
                    <xdr:col>9</xdr:col>
                    <xdr:colOff>114300</xdr:colOff>
                    <xdr:row>29</xdr:row>
                    <xdr:rowOff>295275</xdr:rowOff>
                  </from>
                  <to>
                    <xdr:col>9</xdr:col>
                    <xdr:colOff>504825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47" r:id="rId6" name="Check Box 3">
              <controlPr locked="0" defaultSize="0" autoFill="0" autoLine="0" autoPict="0">
                <anchor moveWithCells="1">
                  <from>
                    <xdr:col>9</xdr:col>
                    <xdr:colOff>114300</xdr:colOff>
                    <xdr:row>30</xdr:row>
                    <xdr:rowOff>285750</xdr:rowOff>
                  </from>
                  <to>
                    <xdr:col>9</xdr:col>
                    <xdr:colOff>504825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48" r:id="rId7" name="Check Box 4">
              <controlPr locked="0" defaultSize="0" autoFill="0" autoLine="0" autoPict="0">
                <anchor moveWithCells="1">
                  <from>
                    <xdr:col>9</xdr:col>
                    <xdr:colOff>114300</xdr:colOff>
                    <xdr:row>31</xdr:row>
                    <xdr:rowOff>295275</xdr:rowOff>
                  </from>
                  <to>
                    <xdr:col>9</xdr:col>
                    <xdr:colOff>504825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49" r:id="rId8" name="Check Box 5">
              <controlPr locked="0" defaultSize="0" autoFill="0" autoLine="0" autoPict="0">
                <anchor moveWithCells="1">
                  <from>
                    <xdr:col>9</xdr:col>
                    <xdr:colOff>114300</xdr:colOff>
                    <xdr:row>32</xdr:row>
                    <xdr:rowOff>285750</xdr:rowOff>
                  </from>
                  <to>
                    <xdr:col>9</xdr:col>
                    <xdr:colOff>504825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50" r:id="rId9" name="Check Box 6">
              <controlPr locked="0" defaultSize="0" autoFill="0" autoLine="0" autoPict="0">
                <anchor moveWithCells="1">
                  <from>
                    <xdr:col>9</xdr:col>
                    <xdr:colOff>114300</xdr:colOff>
                    <xdr:row>33</xdr:row>
                    <xdr:rowOff>285750</xdr:rowOff>
                  </from>
                  <to>
                    <xdr:col>9</xdr:col>
                    <xdr:colOff>504825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51" r:id="rId10" name="Check Box 7">
              <controlPr locked="0" defaultSize="0" autoFill="0" autoLine="0" autoPict="0">
                <anchor moveWithCells="1">
                  <from>
                    <xdr:col>9</xdr:col>
                    <xdr:colOff>114300</xdr:colOff>
                    <xdr:row>34</xdr:row>
                    <xdr:rowOff>295275</xdr:rowOff>
                  </from>
                  <to>
                    <xdr:col>9</xdr:col>
                    <xdr:colOff>504825</xdr:colOff>
                    <xdr:row>36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M192"/>
  <sheetViews>
    <sheetView showGridLines="0" topLeftCell="A71" zoomScaleNormal="100" workbookViewId="0">
      <selection activeCell="M51" sqref="M51"/>
    </sheetView>
  </sheetViews>
  <sheetFormatPr baseColWidth="10" defaultColWidth="0" defaultRowHeight="15" zeroHeight="1" x14ac:dyDescent="0.25"/>
  <cols>
    <col min="1" max="1" width="10.7109375" style="12" customWidth="1"/>
    <col min="2" max="2" width="11.85546875" style="6" customWidth="1"/>
    <col min="3" max="3" width="12.140625" style="6" customWidth="1"/>
    <col min="4" max="4" width="5.85546875" style="6" customWidth="1"/>
    <col min="5" max="5" width="8.42578125" style="6" customWidth="1"/>
    <col min="6" max="6" width="10.28515625" style="6" customWidth="1"/>
    <col min="7" max="9" width="11.42578125" style="6" customWidth="1"/>
    <col min="10" max="10" width="14.28515625" style="6" customWidth="1"/>
    <col min="11" max="11" width="11.7109375" style="6" customWidth="1"/>
    <col min="12" max="12" width="4.28515625" style="12" customWidth="1"/>
    <col min="13" max="13" width="4.7109375" style="12" customWidth="1"/>
    <col min="14" max="16384" width="11.42578125" style="6" hidden="1"/>
  </cols>
  <sheetData>
    <row r="1" spans="1:13" hidden="1" x14ac:dyDescent="0.25">
      <c r="A1" s="6"/>
      <c r="F1" s="6" t="b">
        <f>ISTEXT(#REF!)</f>
        <v>0</v>
      </c>
      <c r="G1" s="6" t="b">
        <f>ISTEXT(#REF!)</f>
        <v>0</v>
      </c>
      <c r="H1" s="6" t="e">
        <f>TRIM(#REF!)</f>
        <v>#REF!</v>
      </c>
      <c r="I1" s="6" t="b">
        <f>ISTEXT(#REF!)</f>
        <v>0</v>
      </c>
      <c r="J1" s="6" t="str">
        <f>IF(G1=FALSE,"No declarado",MID(#REF!,1,100))</f>
        <v>No declarado</v>
      </c>
      <c r="L1" s="6"/>
      <c r="M1" s="6"/>
    </row>
    <row r="2" spans="1:13" s="157" customFormat="1" x14ac:dyDescent="0.25">
      <c r="A2" s="12"/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12"/>
      <c r="M2" s="12"/>
    </row>
    <row r="3" spans="1:13" s="157" customFormat="1" ht="7.5" customHeight="1" thickBot="1" x14ac:dyDescent="0.3">
      <c r="A3" s="12"/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12"/>
      <c r="M3" s="12"/>
    </row>
    <row r="4" spans="1:13" s="157" customFormat="1" ht="30.75" customHeight="1" thickTop="1" thickBot="1" x14ac:dyDescent="0.3">
      <c r="A4" s="12"/>
      <c r="B4" s="245"/>
      <c r="C4" s="245"/>
      <c r="D4" s="496" t="s">
        <v>527</v>
      </c>
      <c r="E4" s="496"/>
      <c r="F4" s="496"/>
      <c r="G4" s="496"/>
      <c r="H4" s="496"/>
      <c r="I4" s="496"/>
      <c r="J4" s="496"/>
      <c r="K4" s="245"/>
      <c r="L4" s="12"/>
      <c r="M4" s="12"/>
    </row>
    <row r="5" spans="1:13" s="157" customFormat="1" ht="15" customHeight="1" thickTop="1" x14ac:dyDescent="0.25">
      <c r="A5" s="12"/>
      <c r="B5" s="245"/>
      <c r="C5" s="245"/>
      <c r="D5" s="497" t="s">
        <v>598</v>
      </c>
      <c r="E5" s="497"/>
      <c r="F5" s="497"/>
      <c r="G5" s="497"/>
      <c r="H5" s="497"/>
      <c r="I5" s="497"/>
      <c r="J5" s="497"/>
      <c r="K5" s="245"/>
      <c r="L5" s="12"/>
      <c r="M5" s="12"/>
    </row>
    <row r="6" spans="1:13" s="157" customFormat="1" ht="5.25" customHeight="1" x14ac:dyDescent="0.25">
      <c r="A6" s="12"/>
      <c r="B6" s="245"/>
      <c r="C6" s="245"/>
      <c r="D6" s="87"/>
      <c r="E6" s="87"/>
      <c r="F6" s="87"/>
      <c r="G6" s="87"/>
      <c r="H6" s="87"/>
      <c r="I6" s="245"/>
      <c r="J6" s="245"/>
      <c r="K6" s="245"/>
      <c r="L6" s="12"/>
      <c r="M6" s="12"/>
    </row>
    <row r="7" spans="1:13" s="157" customFormat="1" ht="6.75" customHeight="1" x14ac:dyDescent="0.25">
      <c r="A7" s="12"/>
      <c r="B7" s="5"/>
      <c r="C7" s="5"/>
      <c r="D7" s="5"/>
      <c r="E7" s="5"/>
      <c r="F7" s="5"/>
      <c r="G7" s="5"/>
      <c r="H7" s="5"/>
      <c r="I7" s="5"/>
      <c r="J7" s="5"/>
      <c r="K7" s="5"/>
      <c r="L7" s="12"/>
      <c r="M7" s="12"/>
    </row>
    <row r="8" spans="1:13" ht="12" customHeight="1" x14ac:dyDescent="0.25"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3" ht="15" customHeight="1" x14ac:dyDescent="0.25">
      <c r="B9" s="498" t="s">
        <v>568</v>
      </c>
      <c r="C9" s="499"/>
      <c r="D9" s="499"/>
      <c r="E9" s="499"/>
      <c r="F9" s="499"/>
      <c r="G9" s="499"/>
      <c r="H9" s="499"/>
      <c r="I9" s="499"/>
      <c r="J9" s="499"/>
      <c r="K9" s="500"/>
    </row>
    <row r="10" spans="1:13" x14ac:dyDescent="0.25">
      <c r="B10" s="501"/>
      <c r="C10" s="502"/>
      <c r="D10" s="502"/>
      <c r="E10" s="502"/>
      <c r="F10" s="502"/>
      <c r="G10" s="502"/>
      <c r="H10" s="502"/>
      <c r="I10" s="502"/>
      <c r="J10" s="502"/>
      <c r="K10" s="503"/>
    </row>
    <row r="11" spans="1:13" ht="21.75" customHeight="1" thickBot="1" x14ac:dyDescent="0.3">
      <c r="B11" s="504" t="s">
        <v>600</v>
      </c>
      <c r="C11" s="505"/>
      <c r="D11" s="505"/>
      <c r="E11" s="505"/>
      <c r="F11" s="505"/>
      <c r="G11" s="506"/>
      <c r="H11" s="506"/>
      <c r="I11" s="506"/>
      <c r="J11" s="506"/>
      <c r="K11" s="507"/>
    </row>
    <row r="12" spans="1:13" s="157" customFormat="1" ht="84" customHeight="1" thickTop="1" thickBot="1" x14ac:dyDescent="0.3">
      <c r="A12" s="12"/>
      <c r="B12" s="468" t="s">
        <v>570</v>
      </c>
      <c r="C12" s="469"/>
      <c r="D12" s="437" t="s">
        <v>766</v>
      </c>
      <c r="E12" s="470"/>
      <c r="F12" s="470"/>
      <c r="G12" s="470"/>
      <c r="H12" s="470"/>
      <c r="I12" s="470"/>
      <c r="J12" s="471"/>
      <c r="K12" s="257"/>
      <c r="L12" s="12"/>
      <c r="M12" s="12"/>
    </row>
    <row r="13" spans="1:13" s="157" customFormat="1" ht="84" customHeight="1" thickTop="1" thickBot="1" x14ac:dyDescent="0.3">
      <c r="A13" s="12"/>
      <c r="B13" s="468" t="s">
        <v>594</v>
      </c>
      <c r="C13" s="469"/>
      <c r="D13" s="437" t="s">
        <v>767</v>
      </c>
      <c r="E13" s="470"/>
      <c r="F13" s="470"/>
      <c r="G13" s="470"/>
      <c r="H13" s="470"/>
      <c r="I13" s="470"/>
      <c r="J13" s="471"/>
      <c r="K13" s="257"/>
      <c r="L13" s="12"/>
      <c r="M13" s="12"/>
    </row>
    <row r="14" spans="1:13" s="157" customFormat="1" ht="15" customHeight="1" thickTop="1" x14ac:dyDescent="0.25">
      <c r="A14" s="12"/>
      <c r="B14" s="258"/>
      <c r="C14" s="259"/>
      <c r="D14" s="259"/>
      <c r="E14" s="259"/>
      <c r="F14" s="259"/>
      <c r="G14" s="260"/>
      <c r="H14" s="260"/>
      <c r="I14" s="260"/>
      <c r="J14" s="260"/>
      <c r="K14" s="261"/>
      <c r="L14" s="12"/>
      <c r="M14" s="12"/>
    </row>
    <row r="15" spans="1:13" ht="21.75" customHeight="1" x14ac:dyDescent="0.25">
      <c r="B15" s="492" t="s">
        <v>603</v>
      </c>
      <c r="C15" s="493"/>
      <c r="D15" s="493"/>
      <c r="E15" s="493"/>
      <c r="F15" s="493"/>
      <c r="G15" s="494"/>
      <c r="H15" s="494"/>
      <c r="I15" s="494"/>
      <c r="J15" s="494"/>
      <c r="K15" s="495"/>
      <c r="M15" s="12" t="s">
        <v>62</v>
      </c>
    </row>
    <row r="16" spans="1:13" ht="7.5" customHeight="1" x14ac:dyDescent="0.25">
      <c r="B16" s="200"/>
      <c r="C16" s="146"/>
      <c r="D16" s="146"/>
      <c r="E16" s="146"/>
      <c r="F16" s="146"/>
      <c r="G16" s="11"/>
      <c r="H16" s="11"/>
      <c r="I16" s="11"/>
      <c r="J16" s="11"/>
      <c r="K16" s="106"/>
    </row>
    <row r="17" spans="2:11" ht="14.25" customHeight="1" x14ac:dyDescent="0.25">
      <c r="B17" s="201" t="s">
        <v>606</v>
      </c>
      <c r="C17" s="147"/>
      <c r="D17" s="179"/>
      <c r="E17" s="147"/>
      <c r="F17" s="147"/>
      <c r="G17" s="11"/>
      <c r="H17" s="11"/>
      <c r="I17" s="11"/>
      <c r="J17" s="11"/>
      <c r="K17" s="106"/>
    </row>
    <row r="18" spans="2:11" ht="14.25" customHeight="1" x14ac:dyDescent="0.25">
      <c r="B18" s="202" t="s">
        <v>649</v>
      </c>
      <c r="C18" s="146"/>
      <c r="D18" s="146"/>
      <c r="E18" s="191"/>
      <c r="F18" s="191"/>
      <c r="G18" s="192"/>
      <c r="H18" s="192"/>
      <c r="I18" s="192"/>
      <c r="J18" s="192"/>
      <c r="K18" s="210"/>
    </row>
    <row r="19" spans="2:11" ht="14.25" customHeight="1" thickBot="1" x14ac:dyDescent="0.3">
      <c r="B19" s="200"/>
      <c r="C19" s="146"/>
      <c r="D19" s="146"/>
      <c r="E19" s="262"/>
      <c r="F19" s="191"/>
      <c r="G19" s="192"/>
      <c r="H19" s="192"/>
      <c r="I19" s="192"/>
      <c r="J19" s="192"/>
      <c r="K19" s="210"/>
    </row>
    <row r="20" spans="2:11" ht="21" customHeight="1" thickTop="1" thickBot="1" x14ac:dyDescent="0.3">
      <c r="B20" s="200"/>
      <c r="C20" s="146"/>
      <c r="D20" s="442" t="s">
        <v>768</v>
      </c>
      <c r="E20" s="443"/>
      <c r="F20" s="443"/>
      <c r="G20" s="443"/>
      <c r="H20" s="443"/>
      <c r="I20" s="443"/>
      <c r="J20" s="444"/>
      <c r="K20" s="490"/>
    </row>
    <row r="21" spans="2:11" ht="21" customHeight="1" thickTop="1" thickBot="1" x14ac:dyDescent="0.3">
      <c r="B21" s="200"/>
      <c r="C21" s="146"/>
      <c r="D21" s="445"/>
      <c r="E21" s="446"/>
      <c r="F21" s="446"/>
      <c r="G21" s="446"/>
      <c r="H21" s="446"/>
      <c r="I21" s="446"/>
      <c r="J21" s="447"/>
      <c r="K21" s="508"/>
    </row>
    <row r="22" spans="2:11" ht="21" customHeight="1" thickTop="1" thickBot="1" x14ac:dyDescent="0.3">
      <c r="B22" s="200"/>
      <c r="C22" s="146"/>
      <c r="D22" s="445"/>
      <c r="E22" s="446"/>
      <c r="F22" s="446"/>
      <c r="G22" s="446"/>
      <c r="H22" s="446"/>
      <c r="I22" s="446"/>
      <c r="J22" s="447"/>
      <c r="K22" s="508"/>
    </row>
    <row r="23" spans="2:11" ht="21" customHeight="1" thickTop="1" thickBot="1" x14ac:dyDescent="0.3">
      <c r="B23" s="200"/>
      <c r="C23" s="146"/>
      <c r="D23" s="448"/>
      <c r="E23" s="449"/>
      <c r="F23" s="449"/>
      <c r="G23" s="449"/>
      <c r="H23" s="449"/>
      <c r="I23" s="449"/>
      <c r="J23" s="450"/>
      <c r="K23" s="508"/>
    </row>
    <row r="24" spans="2:11" ht="14.25" customHeight="1" thickTop="1" x14ac:dyDescent="0.25">
      <c r="B24" s="203"/>
      <c r="C24" s="41"/>
      <c r="D24" s="41"/>
      <c r="E24" s="41"/>
      <c r="F24" s="41"/>
      <c r="G24" s="41"/>
      <c r="H24" s="41"/>
      <c r="I24" s="41"/>
      <c r="J24" s="41"/>
      <c r="K24" s="204"/>
    </row>
    <row r="25" spans="2:11" ht="6" customHeight="1" x14ac:dyDescent="0.25">
      <c r="B25" s="205"/>
      <c r="C25" s="206"/>
      <c r="D25" s="206"/>
      <c r="E25" s="206"/>
      <c r="F25" s="206"/>
      <c r="G25" s="206"/>
      <c r="H25" s="206"/>
      <c r="I25" s="206"/>
      <c r="J25" s="206"/>
      <c r="K25" s="207"/>
    </row>
    <row r="26" spans="2:11" ht="14.25" customHeight="1" x14ac:dyDescent="0.25">
      <c r="B26" s="208" t="s">
        <v>608</v>
      </c>
      <c r="C26" s="115"/>
      <c r="D26" s="115"/>
      <c r="E26" s="115"/>
      <c r="F26" s="115"/>
      <c r="G26" s="11"/>
      <c r="H26" s="11"/>
      <c r="I26" s="11"/>
      <c r="J26" s="11"/>
      <c r="K26" s="106"/>
    </row>
    <row r="27" spans="2:11" ht="14.25" customHeight="1" x14ac:dyDescent="0.25">
      <c r="B27" s="202" t="s">
        <v>650</v>
      </c>
      <c r="C27" s="11"/>
      <c r="D27" s="11"/>
      <c r="E27" s="192"/>
      <c r="F27" s="192"/>
      <c r="G27" s="192"/>
      <c r="H27" s="192"/>
      <c r="I27" s="192"/>
      <c r="J27" s="192"/>
      <c r="K27" s="210"/>
    </row>
    <row r="28" spans="2:11" ht="14.25" customHeight="1" thickBot="1" x14ac:dyDescent="0.3">
      <c r="B28" s="44"/>
      <c r="C28" s="11"/>
      <c r="D28" s="11"/>
      <c r="E28" s="263"/>
      <c r="F28" s="192"/>
      <c r="G28" s="192"/>
      <c r="H28" s="192"/>
      <c r="I28" s="192"/>
      <c r="J28" s="192"/>
      <c r="K28" s="210"/>
    </row>
    <row r="29" spans="2:11" ht="21" customHeight="1" thickTop="1" thickBot="1" x14ac:dyDescent="0.3">
      <c r="B29" s="44"/>
      <c r="C29" s="11"/>
      <c r="D29" s="472"/>
      <c r="E29" s="473"/>
      <c r="F29" s="473"/>
      <c r="G29" s="473"/>
      <c r="H29" s="473"/>
      <c r="I29" s="473"/>
      <c r="J29" s="474"/>
      <c r="K29" s="490"/>
    </row>
    <row r="30" spans="2:11" ht="21" customHeight="1" thickTop="1" thickBot="1" x14ac:dyDescent="0.3">
      <c r="B30" s="44"/>
      <c r="C30" s="11"/>
      <c r="D30" s="475"/>
      <c r="E30" s="476"/>
      <c r="F30" s="476"/>
      <c r="G30" s="476"/>
      <c r="H30" s="476"/>
      <c r="I30" s="476"/>
      <c r="J30" s="477"/>
      <c r="K30" s="491"/>
    </row>
    <row r="31" spans="2:11" ht="34.5" customHeight="1" thickTop="1" thickBot="1" x14ac:dyDescent="0.3">
      <c r="B31" s="44"/>
      <c r="C31" s="11"/>
      <c r="D31" s="475"/>
      <c r="E31" s="476"/>
      <c r="F31" s="476"/>
      <c r="G31" s="476"/>
      <c r="H31" s="476"/>
      <c r="I31" s="476"/>
      <c r="J31" s="477"/>
      <c r="K31" s="491"/>
    </row>
    <row r="32" spans="2:11" ht="21" customHeight="1" thickTop="1" thickBot="1" x14ac:dyDescent="0.3">
      <c r="B32" s="44"/>
      <c r="C32" s="11"/>
      <c r="D32" s="478"/>
      <c r="E32" s="479"/>
      <c r="F32" s="479"/>
      <c r="G32" s="479"/>
      <c r="H32" s="479"/>
      <c r="I32" s="479"/>
      <c r="J32" s="480"/>
      <c r="K32" s="491"/>
    </row>
    <row r="33" spans="1:13" ht="14.25" customHeight="1" thickTop="1" x14ac:dyDescent="0.25">
      <c r="B33" s="203"/>
      <c r="C33" s="41"/>
      <c r="D33" s="41"/>
      <c r="E33" s="41"/>
      <c r="F33" s="41"/>
      <c r="G33" s="41"/>
      <c r="H33" s="41"/>
      <c r="I33" s="41"/>
      <c r="J33" s="41"/>
      <c r="K33" s="204"/>
    </row>
    <row r="34" spans="1:13" ht="33.75" customHeight="1" x14ac:dyDescent="0.25">
      <c r="B34" s="487" t="s">
        <v>651</v>
      </c>
      <c r="C34" s="462"/>
      <c r="D34" s="488"/>
      <c r="E34" s="488"/>
      <c r="F34" s="488"/>
      <c r="G34" s="488"/>
      <c r="H34" s="488"/>
      <c r="I34" s="488"/>
      <c r="J34" s="488"/>
      <c r="K34" s="489"/>
    </row>
    <row r="35" spans="1:13" ht="22.5" customHeight="1" thickBot="1" x14ac:dyDescent="0.3">
      <c r="B35" s="464"/>
      <c r="C35" s="465"/>
      <c r="D35" s="484" t="s">
        <v>619</v>
      </c>
      <c r="E35" s="484"/>
      <c r="F35" s="484"/>
      <c r="G35" s="484"/>
      <c r="H35" s="264"/>
      <c r="I35" s="264"/>
      <c r="J35" s="264"/>
      <c r="K35" s="209"/>
    </row>
    <row r="36" spans="1:13" ht="27.95" customHeight="1" thickTop="1" thickBot="1" x14ac:dyDescent="0.3">
      <c r="B36" s="464"/>
      <c r="C36" s="465"/>
      <c r="D36" s="442" t="s">
        <v>769</v>
      </c>
      <c r="E36" s="443"/>
      <c r="F36" s="443"/>
      <c r="G36" s="443"/>
      <c r="H36" s="443"/>
      <c r="I36" s="443"/>
      <c r="J36" s="444"/>
      <c r="K36" s="266"/>
    </row>
    <row r="37" spans="1:13" ht="27.95" customHeight="1" thickTop="1" thickBot="1" x14ac:dyDescent="0.3">
      <c r="B37" s="464"/>
      <c r="C37" s="465"/>
      <c r="D37" s="445"/>
      <c r="E37" s="446"/>
      <c r="F37" s="446"/>
      <c r="G37" s="446"/>
      <c r="H37" s="446"/>
      <c r="I37" s="446"/>
      <c r="J37" s="447"/>
      <c r="K37" s="266"/>
      <c r="M37" s="12" t="s">
        <v>62</v>
      </c>
    </row>
    <row r="38" spans="1:13" ht="27.95" customHeight="1" thickTop="1" thickBot="1" x14ac:dyDescent="0.3">
      <c r="B38" s="464"/>
      <c r="C38" s="465"/>
      <c r="D38" s="448"/>
      <c r="E38" s="449"/>
      <c r="F38" s="449"/>
      <c r="G38" s="449"/>
      <c r="H38" s="449"/>
      <c r="I38" s="449"/>
      <c r="J38" s="450"/>
      <c r="K38" s="266"/>
    </row>
    <row r="39" spans="1:13" ht="16.5" customHeight="1" thickTop="1" thickBot="1" x14ac:dyDescent="0.3">
      <c r="B39" s="464"/>
      <c r="C39" s="465"/>
      <c r="D39" s="484" t="s">
        <v>571</v>
      </c>
      <c r="E39" s="484"/>
      <c r="F39" s="484"/>
      <c r="G39" s="484"/>
      <c r="H39" s="484"/>
      <c r="I39" s="484"/>
      <c r="J39" s="264"/>
      <c r="K39" s="265"/>
      <c r="M39" s="12" t="s">
        <v>62</v>
      </c>
    </row>
    <row r="40" spans="1:13" ht="27.95" customHeight="1" thickTop="1" thickBot="1" x14ac:dyDescent="0.3">
      <c r="B40" s="464"/>
      <c r="C40" s="465"/>
      <c r="D40" s="442" t="s">
        <v>770</v>
      </c>
      <c r="E40" s="443"/>
      <c r="F40" s="443"/>
      <c r="G40" s="443"/>
      <c r="H40" s="443"/>
      <c r="I40" s="443"/>
      <c r="J40" s="444"/>
      <c r="K40" s="266"/>
    </row>
    <row r="41" spans="1:13" ht="27.95" customHeight="1" thickTop="1" thickBot="1" x14ac:dyDescent="0.3">
      <c r="B41" s="464"/>
      <c r="C41" s="465"/>
      <c r="D41" s="445"/>
      <c r="E41" s="446"/>
      <c r="F41" s="446"/>
      <c r="G41" s="446"/>
      <c r="H41" s="446"/>
      <c r="I41" s="446"/>
      <c r="J41" s="447"/>
      <c r="K41" s="266"/>
    </row>
    <row r="42" spans="1:13" ht="27.95" customHeight="1" thickTop="1" thickBot="1" x14ac:dyDescent="0.3">
      <c r="B42" s="464"/>
      <c r="C42" s="465"/>
      <c r="D42" s="448"/>
      <c r="E42" s="449"/>
      <c r="F42" s="449"/>
      <c r="G42" s="449"/>
      <c r="H42" s="449"/>
      <c r="I42" s="449"/>
      <c r="J42" s="450"/>
      <c r="K42" s="266"/>
    </row>
    <row r="43" spans="1:13" ht="16.5" customHeight="1" thickTop="1" thickBot="1" x14ac:dyDescent="0.3">
      <c r="B43" s="464"/>
      <c r="C43" s="465"/>
      <c r="D43" s="484" t="s">
        <v>572</v>
      </c>
      <c r="E43" s="484"/>
      <c r="F43" s="484"/>
      <c r="G43" s="484"/>
      <c r="H43" s="484"/>
      <c r="I43" s="484"/>
      <c r="J43" s="264"/>
      <c r="K43" s="265"/>
      <c r="M43" s="12" t="s">
        <v>62</v>
      </c>
    </row>
    <row r="44" spans="1:13" ht="27.95" customHeight="1" thickTop="1" thickBot="1" x14ac:dyDescent="0.3">
      <c r="B44" s="464"/>
      <c r="C44" s="465"/>
      <c r="D44" s="442" t="s">
        <v>771</v>
      </c>
      <c r="E44" s="443"/>
      <c r="F44" s="443"/>
      <c r="G44" s="443"/>
      <c r="H44" s="443"/>
      <c r="I44" s="443"/>
      <c r="J44" s="444"/>
      <c r="K44" s="266"/>
    </row>
    <row r="45" spans="1:13" ht="27.95" customHeight="1" thickTop="1" thickBot="1" x14ac:dyDescent="0.3">
      <c r="B45" s="464"/>
      <c r="C45" s="465"/>
      <c r="D45" s="445"/>
      <c r="E45" s="446"/>
      <c r="F45" s="446"/>
      <c r="G45" s="446"/>
      <c r="H45" s="446"/>
      <c r="I45" s="446"/>
      <c r="J45" s="447"/>
      <c r="K45" s="266"/>
    </row>
    <row r="46" spans="1:13" ht="27.95" customHeight="1" thickTop="1" thickBot="1" x14ac:dyDescent="0.3">
      <c r="B46" s="464"/>
      <c r="C46" s="465"/>
      <c r="D46" s="448"/>
      <c r="E46" s="449"/>
      <c r="F46" s="449"/>
      <c r="G46" s="449"/>
      <c r="H46" s="449"/>
      <c r="I46" s="449"/>
      <c r="J46" s="450"/>
      <c r="K46" s="267"/>
    </row>
    <row r="47" spans="1:13" ht="14.25" customHeight="1" thickTop="1" x14ac:dyDescent="0.25">
      <c r="B47" s="466"/>
      <c r="C47" s="467"/>
      <c r="D47" s="483"/>
      <c r="E47" s="483"/>
      <c r="F47" s="483"/>
      <c r="G47" s="483"/>
      <c r="H47" s="41"/>
      <c r="I47" s="41"/>
      <c r="J47" s="41"/>
      <c r="K47" s="204"/>
    </row>
    <row r="48" spans="1:13" ht="36" customHeight="1" x14ac:dyDescent="0.25">
      <c r="A48" s="177"/>
      <c r="B48" s="461" t="s">
        <v>652</v>
      </c>
      <c r="C48" s="485"/>
      <c r="D48" s="485"/>
      <c r="E48" s="485"/>
      <c r="F48" s="485"/>
      <c r="G48" s="485"/>
      <c r="H48" s="485"/>
      <c r="I48" s="485"/>
      <c r="J48" s="485"/>
      <c r="K48" s="486"/>
      <c r="L48" s="177"/>
      <c r="M48" s="177"/>
    </row>
    <row r="49" spans="2:13" ht="38.25" customHeight="1" thickBot="1" x14ac:dyDescent="0.3">
      <c r="B49" s="464"/>
      <c r="C49" s="465"/>
      <c r="D49" s="460" t="s">
        <v>1</v>
      </c>
      <c r="E49" s="460"/>
      <c r="F49" s="460"/>
      <c r="G49" s="460"/>
      <c r="H49" s="264"/>
      <c r="I49" s="264"/>
      <c r="J49" s="264"/>
      <c r="K49" s="210"/>
    </row>
    <row r="50" spans="2:13" ht="27.95" customHeight="1" thickTop="1" thickBot="1" x14ac:dyDescent="0.3">
      <c r="B50" s="464"/>
      <c r="C50" s="465"/>
      <c r="D50" s="442"/>
      <c r="E50" s="443"/>
      <c r="F50" s="443"/>
      <c r="G50" s="443"/>
      <c r="H50" s="443"/>
      <c r="I50" s="443"/>
      <c r="J50" s="444"/>
      <c r="K50" s="481" t="s">
        <v>581</v>
      </c>
    </row>
    <row r="51" spans="2:13" ht="27.95" customHeight="1" thickTop="1" thickBot="1" x14ac:dyDescent="0.3">
      <c r="B51" s="464"/>
      <c r="C51" s="465"/>
      <c r="D51" s="445"/>
      <c r="E51" s="446"/>
      <c r="F51" s="446"/>
      <c r="G51" s="446"/>
      <c r="H51" s="446"/>
      <c r="I51" s="446"/>
      <c r="J51" s="447"/>
      <c r="K51" s="481"/>
      <c r="M51" s="12" t="s">
        <v>62</v>
      </c>
    </row>
    <row r="52" spans="2:13" ht="27.95" customHeight="1" thickTop="1" thickBot="1" x14ac:dyDescent="0.3">
      <c r="B52" s="464"/>
      <c r="C52" s="465"/>
      <c r="D52" s="448"/>
      <c r="E52" s="449"/>
      <c r="F52" s="449"/>
      <c r="G52" s="449"/>
      <c r="H52" s="449"/>
      <c r="I52" s="449"/>
      <c r="J52" s="450"/>
      <c r="K52" s="481"/>
    </row>
    <row r="53" spans="2:13" ht="16.5" customHeight="1" thickTop="1" thickBot="1" x14ac:dyDescent="0.3">
      <c r="B53" s="464"/>
      <c r="C53" s="465"/>
      <c r="D53" s="460" t="s">
        <v>2</v>
      </c>
      <c r="E53" s="460"/>
      <c r="F53" s="460"/>
      <c r="G53" s="460"/>
      <c r="H53" s="460"/>
      <c r="I53" s="460"/>
      <c r="J53" s="264"/>
      <c r="K53" s="268"/>
      <c r="M53" s="12" t="s">
        <v>62</v>
      </c>
    </row>
    <row r="54" spans="2:13" ht="27.95" customHeight="1" thickTop="1" thickBot="1" x14ac:dyDescent="0.3">
      <c r="B54" s="464"/>
      <c r="C54" s="465"/>
      <c r="D54" s="442"/>
      <c r="E54" s="443"/>
      <c r="F54" s="443"/>
      <c r="G54" s="443"/>
      <c r="H54" s="443"/>
      <c r="I54" s="443"/>
      <c r="J54" s="444"/>
      <c r="K54" s="267"/>
    </row>
    <row r="55" spans="2:13" ht="27.95" customHeight="1" thickTop="1" thickBot="1" x14ac:dyDescent="0.3">
      <c r="B55" s="464"/>
      <c r="C55" s="465"/>
      <c r="D55" s="445"/>
      <c r="E55" s="446"/>
      <c r="F55" s="446"/>
      <c r="G55" s="446"/>
      <c r="H55" s="446"/>
      <c r="I55" s="446"/>
      <c r="J55" s="447"/>
      <c r="K55" s="267"/>
    </row>
    <row r="56" spans="2:13" ht="27.95" customHeight="1" thickTop="1" thickBot="1" x14ac:dyDescent="0.3">
      <c r="B56" s="464"/>
      <c r="C56" s="465"/>
      <c r="D56" s="448"/>
      <c r="E56" s="449"/>
      <c r="F56" s="449"/>
      <c r="G56" s="449"/>
      <c r="H56" s="449"/>
      <c r="I56" s="449"/>
      <c r="J56" s="450"/>
      <c r="K56" s="267"/>
    </row>
    <row r="57" spans="2:13" ht="16.5" thickTop="1" thickBot="1" x14ac:dyDescent="0.3">
      <c r="B57" s="464"/>
      <c r="C57" s="465"/>
      <c r="D57" s="482" t="s">
        <v>620</v>
      </c>
      <c r="E57" s="482"/>
      <c r="F57" s="482"/>
      <c r="G57" s="482"/>
      <c r="H57" s="192"/>
      <c r="I57" s="192"/>
      <c r="J57" s="192"/>
      <c r="K57" s="210"/>
    </row>
    <row r="58" spans="2:13" ht="27.95" customHeight="1" thickTop="1" thickBot="1" x14ac:dyDescent="0.3">
      <c r="B58" s="464"/>
      <c r="C58" s="465"/>
      <c r="D58" s="442"/>
      <c r="E58" s="443"/>
      <c r="F58" s="443"/>
      <c r="G58" s="443"/>
      <c r="H58" s="443"/>
      <c r="I58" s="443"/>
      <c r="J58" s="444"/>
      <c r="K58" s="481" t="s">
        <v>581</v>
      </c>
    </row>
    <row r="59" spans="2:13" ht="27.95" customHeight="1" thickTop="1" thickBot="1" x14ac:dyDescent="0.3">
      <c r="B59" s="464"/>
      <c r="C59" s="465"/>
      <c r="D59" s="445"/>
      <c r="E59" s="446"/>
      <c r="F59" s="446"/>
      <c r="G59" s="446"/>
      <c r="H59" s="446"/>
      <c r="I59" s="446"/>
      <c r="J59" s="447"/>
      <c r="K59" s="481"/>
    </row>
    <row r="60" spans="2:13" ht="27.95" customHeight="1" thickTop="1" thickBot="1" x14ac:dyDescent="0.3">
      <c r="B60" s="464"/>
      <c r="C60" s="465"/>
      <c r="D60" s="448"/>
      <c r="E60" s="449"/>
      <c r="F60" s="449"/>
      <c r="G60" s="449"/>
      <c r="H60" s="449"/>
      <c r="I60" s="449"/>
      <c r="J60" s="450"/>
      <c r="K60" s="481"/>
    </row>
    <row r="61" spans="2:13" ht="16.5" customHeight="1" thickTop="1" thickBot="1" x14ac:dyDescent="0.3">
      <c r="B61" s="464"/>
      <c r="C61" s="465"/>
      <c r="D61" s="460" t="s">
        <v>2</v>
      </c>
      <c r="E61" s="460"/>
      <c r="F61" s="460"/>
      <c r="G61" s="460"/>
      <c r="H61" s="460"/>
      <c r="I61" s="460"/>
      <c r="J61" s="192"/>
      <c r="K61" s="481"/>
    </row>
    <row r="62" spans="2:13" ht="27.95" customHeight="1" thickTop="1" thickBot="1" x14ac:dyDescent="0.3">
      <c r="B62" s="464"/>
      <c r="C62" s="465"/>
      <c r="D62" s="442"/>
      <c r="E62" s="443"/>
      <c r="F62" s="443"/>
      <c r="G62" s="443"/>
      <c r="H62" s="443"/>
      <c r="I62" s="443"/>
      <c r="J62" s="444"/>
      <c r="K62" s="267"/>
    </row>
    <row r="63" spans="2:13" ht="27.95" customHeight="1" thickTop="1" thickBot="1" x14ac:dyDescent="0.3">
      <c r="B63" s="464"/>
      <c r="C63" s="465"/>
      <c r="D63" s="445"/>
      <c r="E63" s="446"/>
      <c r="F63" s="446"/>
      <c r="G63" s="446"/>
      <c r="H63" s="446"/>
      <c r="I63" s="446"/>
      <c r="J63" s="447"/>
      <c r="K63" s="267"/>
    </row>
    <row r="64" spans="2:13" ht="27.95" customHeight="1" thickTop="1" thickBot="1" x14ac:dyDescent="0.3">
      <c r="B64" s="464"/>
      <c r="C64" s="465"/>
      <c r="D64" s="448"/>
      <c r="E64" s="449"/>
      <c r="F64" s="449"/>
      <c r="G64" s="449"/>
      <c r="H64" s="449"/>
      <c r="I64" s="449"/>
      <c r="J64" s="450"/>
      <c r="K64" s="267"/>
    </row>
    <row r="65" spans="1:13" ht="14.25" customHeight="1" thickTop="1" x14ac:dyDescent="0.25">
      <c r="B65" s="327"/>
      <c r="C65" s="328"/>
      <c r="D65" s="350"/>
      <c r="E65" s="350"/>
      <c r="F65" s="350"/>
      <c r="G65" s="350"/>
      <c r="H65" s="350"/>
      <c r="I65" s="350"/>
      <c r="J65" s="350"/>
      <c r="K65" s="269"/>
    </row>
    <row r="66" spans="1:13" ht="33.75" customHeight="1" x14ac:dyDescent="0.25">
      <c r="A66" s="177"/>
      <c r="B66" s="461" t="s">
        <v>607</v>
      </c>
      <c r="C66" s="462"/>
      <c r="D66" s="462"/>
      <c r="E66" s="462"/>
      <c r="F66" s="462"/>
      <c r="G66" s="462"/>
      <c r="H66" s="462"/>
      <c r="I66" s="462"/>
      <c r="J66" s="462"/>
      <c r="K66" s="463"/>
      <c r="L66" s="177"/>
      <c r="M66" s="177"/>
    </row>
    <row r="67" spans="1:13" ht="22.5" customHeight="1" thickBot="1" x14ac:dyDescent="0.3">
      <c r="B67" s="464"/>
      <c r="C67" s="465"/>
      <c r="D67" s="460" t="s">
        <v>660</v>
      </c>
      <c r="E67" s="460"/>
      <c r="F67" s="460"/>
      <c r="G67" s="460"/>
      <c r="H67" s="264"/>
      <c r="I67" s="264"/>
      <c r="J67" s="264"/>
      <c r="K67" s="210"/>
    </row>
    <row r="68" spans="1:13" ht="27.95" customHeight="1" thickTop="1" thickBot="1" x14ac:dyDescent="0.3">
      <c r="B68" s="464"/>
      <c r="C68" s="465"/>
      <c r="D68" s="442"/>
      <c r="E68" s="443"/>
      <c r="F68" s="443"/>
      <c r="G68" s="443"/>
      <c r="H68" s="443"/>
      <c r="I68" s="443"/>
      <c r="J68" s="444"/>
      <c r="K68" s="481" t="s">
        <v>582</v>
      </c>
    </row>
    <row r="69" spans="1:13" ht="27.95" customHeight="1" thickTop="1" thickBot="1" x14ac:dyDescent="0.3">
      <c r="B69" s="464"/>
      <c r="C69" s="465"/>
      <c r="D69" s="445"/>
      <c r="E69" s="446"/>
      <c r="F69" s="446"/>
      <c r="G69" s="446"/>
      <c r="H69" s="446"/>
      <c r="I69" s="446"/>
      <c r="J69" s="447"/>
      <c r="K69" s="481"/>
      <c r="M69" s="12" t="s">
        <v>62</v>
      </c>
    </row>
    <row r="70" spans="1:13" ht="27.95" customHeight="1" thickTop="1" thickBot="1" x14ac:dyDescent="0.3">
      <c r="B70" s="464"/>
      <c r="C70" s="465"/>
      <c r="D70" s="448"/>
      <c r="E70" s="449"/>
      <c r="F70" s="449"/>
      <c r="G70" s="449"/>
      <c r="H70" s="449"/>
      <c r="I70" s="449"/>
      <c r="J70" s="450"/>
      <c r="K70" s="481"/>
    </row>
    <row r="71" spans="1:13" ht="16.5" customHeight="1" thickTop="1" thickBot="1" x14ac:dyDescent="0.3">
      <c r="B71" s="464"/>
      <c r="C71" s="465"/>
      <c r="D71" s="460" t="s">
        <v>2</v>
      </c>
      <c r="E71" s="460"/>
      <c r="F71" s="460"/>
      <c r="G71" s="460"/>
      <c r="H71" s="460"/>
      <c r="I71" s="460"/>
      <c r="J71" s="264"/>
      <c r="K71" s="268"/>
      <c r="M71" s="12" t="s">
        <v>62</v>
      </c>
    </row>
    <row r="72" spans="1:13" ht="27.95" customHeight="1" thickTop="1" x14ac:dyDescent="0.25">
      <c r="B72" s="464"/>
      <c r="C72" s="465"/>
      <c r="D72" s="451"/>
      <c r="E72" s="452"/>
      <c r="F72" s="452"/>
      <c r="G72" s="452"/>
      <c r="H72" s="452"/>
      <c r="I72" s="452"/>
      <c r="J72" s="453"/>
      <c r="K72" s="267"/>
    </row>
    <row r="73" spans="1:13" ht="27.95" customHeight="1" x14ac:dyDescent="0.25">
      <c r="B73" s="464"/>
      <c r="C73" s="465"/>
      <c r="D73" s="454"/>
      <c r="E73" s="455"/>
      <c r="F73" s="455"/>
      <c r="G73" s="455"/>
      <c r="H73" s="455"/>
      <c r="I73" s="455"/>
      <c r="J73" s="456"/>
      <c r="K73" s="267"/>
    </row>
    <row r="74" spans="1:13" ht="27.95" customHeight="1" thickBot="1" x14ac:dyDescent="0.3">
      <c r="B74" s="464"/>
      <c r="C74" s="465"/>
      <c r="D74" s="457"/>
      <c r="E74" s="458"/>
      <c r="F74" s="458"/>
      <c r="G74" s="458"/>
      <c r="H74" s="458"/>
      <c r="I74" s="458"/>
      <c r="J74" s="459"/>
      <c r="K74" s="267"/>
    </row>
    <row r="75" spans="1:13" ht="14.25" customHeight="1" thickTop="1" x14ac:dyDescent="0.25">
      <c r="B75" s="466"/>
      <c r="C75" s="467"/>
      <c r="D75" s="483"/>
      <c r="E75" s="483"/>
      <c r="F75" s="483"/>
      <c r="G75" s="483"/>
      <c r="H75" s="41"/>
      <c r="I75" s="41"/>
      <c r="J75" s="41"/>
      <c r="K75" s="204"/>
    </row>
    <row r="76" spans="1:13" ht="14.25" customHeight="1" x14ac:dyDescent="0.25">
      <c r="B76" s="101"/>
      <c r="C76" s="101"/>
      <c r="D76" s="101"/>
      <c r="E76" s="101"/>
      <c r="F76" s="101"/>
      <c r="G76" s="101"/>
      <c r="H76" s="101"/>
      <c r="I76" s="8"/>
      <c r="J76" s="8"/>
    </row>
    <row r="77" spans="1:13" x14ac:dyDescent="0.25">
      <c r="B77" s="101"/>
      <c r="C77" s="101"/>
      <c r="D77" s="101"/>
      <c r="E77" s="101"/>
      <c r="F77" s="101"/>
      <c r="G77" s="101"/>
      <c r="H77" s="101"/>
      <c r="I77" s="8"/>
      <c r="J77" s="8"/>
    </row>
    <row r="78" spans="1:13" x14ac:dyDescent="0.25">
      <c r="B78" s="101"/>
      <c r="C78" s="101"/>
      <c r="D78" s="101"/>
      <c r="E78" s="101"/>
      <c r="F78" s="101"/>
      <c r="G78" s="101"/>
      <c r="H78" s="101"/>
      <c r="I78" s="8"/>
      <c r="J78" s="8"/>
    </row>
    <row r="79" spans="1:13" x14ac:dyDescent="0.25">
      <c r="B79" s="101"/>
      <c r="C79" s="101"/>
      <c r="D79" s="101"/>
      <c r="E79" s="101"/>
      <c r="F79" s="101"/>
      <c r="G79" s="101"/>
      <c r="H79" s="101"/>
      <c r="I79" s="8"/>
      <c r="J79" s="8"/>
    </row>
    <row r="80" spans="1:13" hidden="1" x14ac:dyDescent="0.25">
      <c r="B80" s="101"/>
      <c r="C80" s="101"/>
      <c r="D80" s="101"/>
      <c r="E80" s="101"/>
      <c r="F80" s="101"/>
      <c r="G80" s="101"/>
      <c r="H80" s="101"/>
      <c r="I80" s="8"/>
      <c r="J80" s="8"/>
    </row>
    <row r="81" spans="1:12" hidden="1" x14ac:dyDescent="0.25">
      <c r="B81" s="101"/>
      <c r="C81" s="101"/>
      <c r="D81" s="101"/>
      <c r="E81" s="101"/>
      <c r="F81" s="101"/>
      <c r="G81" s="101"/>
      <c r="H81" s="101"/>
      <c r="I81" s="8"/>
      <c r="J81" s="8"/>
    </row>
    <row r="82" spans="1:12" hidden="1" x14ac:dyDescent="0.25">
      <c r="B82" s="101"/>
      <c r="C82" s="101"/>
      <c r="D82" s="101"/>
      <c r="E82" s="101"/>
      <c r="F82" s="101"/>
      <c r="G82" s="101"/>
      <c r="H82" s="101"/>
      <c r="I82" s="8"/>
      <c r="J82" s="8"/>
      <c r="K82" s="7"/>
    </row>
    <row r="83" spans="1:12" hidden="1" x14ac:dyDescent="0.25">
      <c r="B83" s="441"/>
      <c r="C83" s="441"/>
      <c r="D83" s="441"/>
      <c r="E83" s="441"/>
      <c r="F83" s="441"/>
      <c r="G83" s="441"/>
      <c r="H83" s="441"/>
      <c r="I83" s="441"/>
      <c r="J83" s="441"/>
      <c r="K83" s="441"/>
    </row>
    <row r="84" spans="1:12" hidden="1" x14ac:dyDescent="0.25"/>
    <row r="85" spans="1:12" hidden="1" x14ac:dyDescent="0.25">
      <c r="A85" s="41"/>
      <c r="B85" s="78"/>
      <c r="C85" s="78"/>
      <c r="D85" s="78"/>
      <c r="E85" s="78"/>
      <c r="F85" s="78"/>
      <c r="G85" s="78"/>
      <c r="H85" s="78"/>
      <c r="I85" s="78"/>
      <c r="J85" s="78"/>
      <c r="K85" s="78"/>
    </row>
    <row r="86" spans="1:12" hidden="1" x14ac:dyDescent="0.25">
      <c r="A86" s="12" t="s">
        <v>141</v>
      </c>
      <c r="B86" s="6" t="b">
        <f>ISTEXT(#REF!)</f>
        <v>0</v>
      </c>
    </row>
    <row r="87" spans="1:12" hidden="1" x14ac:dyDescent="0.25">
      <c r="B87" s="10" t="str">
        <f>IF(B86=TRUE,MID(#REF!,1,500), "No declarado")</f>
        <v>No declarado</v>
      </c>
    </row>
    <row r="88" spans="1:12" hidden="1" x14ac:dyDescent="0.25"/>
    <row r="89" spans="1:12" hidden="1" x14ac:dyDescent="0.25">
      <c r="B89" s="6" t="b">
        <f>ISTEXT(#REF!)</f>
        <v>0</v>
      </c>
    </row>
    <row r="90" spans="1:12" hidden="1" x14ac:dyDescent="0.25">
      <c r="A90" s="12" t="s">
        <v>100</v>
      </c>
      <c r="B90" s="10" t="str">
        <f>IF(B89=TRUE,MID(#REF!,1,500), "No declarado")</f>
        <v>No declarado</v>
      </c>
      <c r="C90" s="6" t="s">
        <v>62</v>
      </c>
      <c r="D90" s="6" t="s">
        <v>62</v>
      </c>
      <c r="E90" s="6" t="s">
        <v>62</v>
      </c>
    </row>
    <row r="91" spans="1:12" hidden="1" x14ac:dyDescent="0.25">
      <c r="A91" s="41"/>
      <c r="B91" s="78"/>
      <c r="C91" s="78"/>
      <c r="D91" s="78"/>
      <c r="E91" s="78"/>
      <c r="F91" s="78"/>
      <c r="G91" s="78"/>
      <c r="H91" s="78"/>
      <c r="I91" s="78"/>
      <c r="J91" s="78"/>
      <c r="K91" s="78"/>
      <c r="L91" s="41"/>
    </row>
    <row r="92" spans="1:12" hidden="1" x14ac:dyDescent="0.25"/>
    <row r="93" spans="1:12" hidden="1" x14ac:dyDescent="0.25">
      <c r="A93" s="12" t="s">
        <v>142</v>
      </c>
      <c r="F93" s="224">
        <v>10</v>
      </c>
      <c r="G93" s="224" t="str">
        <f>IF(F93=2, "Si", "No")</f>
        <v>No</v>
      </c>
      <c r="H93" s="224" t="str">
        <f>IF(F93=0,"No declarado",MID(G93,1,2))</f>
        <v>No</v>
      </c>
    </row>
    <row r="94" spans="1:12" hidden="1" x14ac:dyDescent="0.25">
      <c r="B94" s="6" t="b">
        <f>ISTEXT(#REF!)</f>
        <v>0</v>
      </c>
      <c r="F94" s="224">
        <v>7</v>
      </c>
      <c r="G94" s="224" t="str">
        <f>IF(F94=2, "Si", "No")</f>
        <v>No</v>
      </c>
      <c r="H94" s="224" t="str">
        <f>IF(F94=0,"No declarado",MID(G94,1,2))</f>
        <v>No</v>
      </c>
    </row>
    <row r="95" spans="1:12" hidden="1" x14ac:dyDescent="0.25">
      <c r="B95" s="10" t="str">
        <f>IF(B94=TRUE,MID(#REF!,1,800), "No declarado")</f>
        <v>No declarado</v>
      </c>
      <c r="F95" s="224">
        <v>2</v>
      </c>
      <c r="G95" s="224" t="str">
        <f>IF(F95=2, "Si", "No")</f>
        <v>Si</v>
      </c>
      <c r="H95" s="224" t="str">
        <f>IF(F95=0,"No declarado",MID(G95,1,2))</f>
        <v>Si</v>
      </c>
    </row>
    <row r="96" spans="1:12" hidden="1" x14ac:dyDescent="0.25">
      <c r="F96" s="224">
        <v>1</v>
      </c>
      <c r="G96" s="224" t="str">
        <f>IF(F96=2, "Si", "No")</f>
        <v>No</v>
      </c>
      <c r="H96" s="224" t="str">
        <f>IF(F96=0,"No declarado",MID(G96,1,2))</f>
        <v>No</v>
      </c>
    </row>
    <row r="97" spans="1:11" hidden="1" x14ac:dyDescent="0.25">
      <c r="A97" s="12" t="s">
        <v>143</v>
      </c>
      <c r="B97" s="6" t="b">
        <f>ISTEXT(#REF!)</f>
        <v>0</v>
      </c>
      <c r="F97" s="224">
        <v>1</v>
      </c>
      <c r="G97" s="224" t="str">
        <f>IF(F97=2, "Si", "No")</f>
        <v>No</v>
      </c>
      <c r="H97" s="224" t="str">
        <f>IF(F97=0,"No declarado",MID(G97,1,2))</f>
        <v>No</v>
      </c>
    </row>
    <row r="98" spans="1:11" hidden="1" x14ac:dyDescent="0.25">
      <c r="B98" s="10" t="str">
        <f>IF(B97=TRUE,MID(#REF!,1,800), "No declarado")</f>
        <v>No declarado</v>
      </c>
    </row>
    <row r="99" spans="1:11" hidden="1" x14ac:dyDescent="0.25"/>
    <row r="100" spans="1:11" hidden="1" x14ac:dyDescent="0.25">
      <c r="A100" s="12" t="s">
        <v>144</v>
      </c>
      <c r="B100" s="6" t="b">
        <f>ISTEXT(#REF!)</f>
        <v>0</v>
      </c>
    </row>
    <row r="101" spans="1:11" hidden="1" x14ac:dyDescent="0.25">
      <c r="B101" s="10" t="str">
        <f>IF(B100=TRUE,MID(#REF!,1,500), "No declarado")</f>
        <v>No declarado</v>
      </c>
    </row>
    <row r="102" spans="1:11" hidden="1" x14ac:dyDescent="0.25"/>
    <row r="103" spans="1:11" hidden="1" x14ac:dyDescent="0.25">
      <c r="A103" s="12" t="s">
        <v>145</v>
      </c>
      <c r="B103" s="6" t="b">
        <f>ISTEXT(#REF!)</f>
        <v>0</v>
      </c>
    </row>
    <row r="104" spans="1:11" hidden="1" x14ac:dyDescent="0.25">
      <c r="B104" s="10" t="str">
        <f>IF(B103=TRUE,MID(#REF!,1,500), "No declarado")</f>
        <v>No declarado</v>
      </c>
      <c r="H104" s="72" t="s">
        <v>427</v>
      </c>
    </row>
    <row r="105" spans="1:11" hidden="1" x14ac:dyDescent="0.25">
      <c r="A105" s="41"/>
      <c r="B105" s="78"/>
      <c r="C105" s="78"/>
      <c r="D105" s="78"/>
      <c r="E105" s="78"/>
      <c r="F105" s="78"/>
      <c r="G105" s="78"/>
      <c r="H105" s="78" t="str">
        <f>CONCATENATE(B95,H104,B109)</f>
        <v>No declarado          /          No declarado</v>
      </c>
      <c r="I105" s="78"/>
      <c r="J105" s="78"/>
      <c r="K105" s="78"/>
    </row>
    <row r="106" spans="1:11" hidden="1" x14ac:dyDescent="0.25"/>
    <row r="107" spans="1:11" hidden="1" x14ac:dyDescent="0.25">
      <c r="A107" s="12" t="s">
        <v>146</v>
      </c>
      <c r="G107" s="6">
        <v>0</v>
      </c>
      <c r="H107" s="6" t="str">
        <f>IF(G107=1, "Si", "No")</f>
        <v>No</v>
      </c>
      <c r="I107" s="10" t="str">
        <f>IF(G107=0,"No declarado",MID(H107,1,2))</f>
        <v>No declarado</v>
      </c>
    </row>
    <row r="108" spans="1:11" hidden="1" x14ac:dyDescent="0.25">
      <c r="B108" s="6" t="b">
        <f>ISTEXT(#REF!)</f>
        <v>0</v>
      </c>
    </row>
    <row r="109" spans="1:11" hidden="1" x14ac:dyDescent="0.25">
      <c r="B109" s="10" t="str">
        <f>IF(B108=TRUE,MID(#REF!,1,800), "No declarado")</f>
        <v>No declarado</v>
      </c>
    </row>
    <row r="110" spans="1:11" hidden="1" x14ac:dyDescent="0.25"/>
    <row r="111" spans="1:11" hidden="1" x14ac:dyDescent="0.25">
      <c r="A111" s="12" t="s">
        <v>147</v>
      </c>
      <c r="B111" s="6" t="b">
        <f>ISTEXT(#REF!)</f>
        <v>0</v>
      </c>
    </row>
    <row r="112" spans="1:11" hidden="1" x14ac:dyDescent="0.25">
      <c r="B112" s="10" t="str">
        <f>IF(B111=TRUE,MID(#REF!,1,800), "No declarado")</f>
        <v>No declarado</v>
      </c>
    </row>
    <row r="113" spans="1:11" hidden="1" x14ac:dyDescent="0.25"/>
    <row r="114" spans="1:11" hidden="1" x14ac:dyDescent="0.25">
      <c r="A114" s="12" t="s">
        <v>148</v>
      </c>
      <c r="B114" s="6" t="b">
        <f>ISTEXT(#REF!)</f>
        <v>0</v>
      </c>
    </row>
    <row r="115" spans="1:11" hidden="1" x14ac:dyDescent="0.25">
      <c r="B115" s="10" t="str">
        <f>IF(B114=TRUE,MID(#REF!,1,800), "No declarado")</f>
        <v>No declarado</v>
      </c>
    </row>
    <row r="116" spans="1:11" hidden="1" x14ac:dyDescent="0.25"/>
    <row r="117" spans="1:11" hidden="1" x14ac:dyDescent="0.25">
      <c r="A117" s="12" t="s">
        <v>149</v>
      </c>
      <c r="B117" s="6" t="b">
        <f>ISTEXT(#REF!)</f>
        <v>0</v>
      </c>
    </row>
    <row r="118" spans="1:11" hidden="1" x14ac:dyDescent="0.25">
      <c r="B118" s="10" t="str">
        <f>IF(B117=TRUE,MID(#REF!,1,500), "No declarado")</f>
        <v>No declarado</v>
      </c>
    </row>
    <row r="119" spans="1:11" hidden="1" x14ac:dyDescent="0.25"/>
    <row r="120" spans="1:11" hidden="1" x14ac:dyDescent="0.25">
      <c r="A120" s="41"/>
      <c r="B120" s="78"/>
      <c r="C120" s="78"/>
      <c r="D120" s="78"/>
      <c r="E120" s="78"/>
      <c r="F120" s="78">
        <v>0</v>
      </c>
      <c r="G120" s="78"/>
      <c r="H120" s="78"/>
      <c r="I120" s="78"/>
      <c r="J120" s="78"/>
      <c r="K120" s="78"/>
    </row>
    <row r="121" spans="1:11" hidden="1" x14ac:dyDescent="0.25">
      <c r="E121" s="6">
        <v>0</v>
      </c>
      <c r="F121" s="6" t="str">
        <f>IF(E121=1, "Si", "No")</f>
        <v>No</v>
      </c>
      <c r="G121" s="10" t="str">
        <f>IF(E121=0,"No declarado",MID(F121,1,2))</f>
        <v>No declarado</v>
      </c>
    </row>
    <row r="122" spans="1:11" hidden="1" x14ac:dyDescent="0.25">
      <c r="A122" s="12" t="s">
        <v>150</v>
      </c>
    </row>
    <row r="123" spans="1:11" hidden="1" x14ac:dyDescent="0.25">
      <c r="B123" s="6" t="b">
        <f>ISTEXT(#REF!)</f>
        <v>0</v>
      </c>
    </row>
    <row r="124" spans="1:11" hidden="1" x14ac:dyDescent="0.25">
      <c r="B124" s="10" t="str">
        <f>IF(B123=TRUE,MID(#REF!,1,1000), "No declarado")</f>
        <v>No declarado</v>
      </c>
    </row>
    <row r="125" spans="1:11" hidden="1" x14ac:dyDescent="0.25"/>
    <row r="126" spans="1:11" hidden="1" x14ac:dyDescent="0.25">
      <c r="A126" s="12" t="s">
        <v>151</v>
      </c>
      <c r="B126" s="6" t="b">
        <f>ISTEXT(#REF!)</f>
        <v>0</v>
      </c>
    </row>
    <row r="127" spans="1:11" hidden="1" x14ac:dyDescent="0.25">
      <c r="B127" s="10" t="str">
        <f>IF(B126=TRUE,MID(#REF!,1,1000), "No declarado")</f>
        <v>No declarado</v>
      </c>
    </row>
    <row r="128" spans="1:11" hidden="1" x14ac:dyDescent="0.25"/>
    <row r="129" spans="1:11" hidden="1" x14ac:dyDescent="0.25">
      <c r="A129" s="12" t="s">
        <v>152</v>
      </c>
      <c r="B129" s="6" t="b">
        <f>ISTEXT(#REF!)</f>
        <v>0</v>
      </c>
    </row>
    <row r="130" spans="1:11" hidden="1" x14ac:dyDescent="0.25">
      <c r="B130" s="10" t="str">
        <f>IF(B129=TRUE,MID(#REF!,1,1000), "No declarado")</f>
        <v>No declarado</v>
      </c>
    </row>
    <row r="131" spans="1:11" hidden="1" x14ac:dyDescent="0.25"/>
    <row r="132" spans="1:11" hidden="1" x14ac:dyDescent="0.25">
      <c r="A132" s="12" t="s">
        <v>153</v>
      </c>
      <c r="B132" s="6" t="b">
        <f>ISTEXT(#REF!)</f>
        <v>0</v>
      </c>
    </row>
    <row r="133" spans="1:11" hidden="1" x14ac:dyDescent="0.25">
      <c r="B133" s="10" t="str">
        <f>IF(B132=TRUE,MID(#REF!,1,1000), "No declarado")</f>
        <v>No declarado</v>
      </c>
    </row>
    <row r="134" spans="1:11" hidden="1" x14ac:dyDescent="0.25"/>
    <row r="135" spans="1:11" hidden="1" x14ac:dyDescent="0.25"/>
    <row r="136" spans="1:11" hidden="1" x14ac:dyDescent="0.25">
      <c r="A136" s="41"/>
      <c r="B136" s="78"/>
      <c r="C136" s="78"/>
      <c r="D136" s="78"/>
      <c r="E136" s="78"/>
      <c r="F136" s="78"/>
      <c r="G136" s="78"/>
      <c r="H136" s="78"/>
      <c r="I136" s="78"/>
      <c r="J136" s="78"/>
      <c r="K136" s="78"/>
    </row>
    <row r="137" spans="1:11" hidden="1" x14ac:dyDescent="0.25">
      <c r="A137" s="12">
        <v>3.3</v>
      </c>
    </row>
    <row r="138" spans="1:11" hidden="1" x14ac:dyDescent="0.25">
      <c r="B138" s="6" t="b">
        <v>0</v>
      </c>
      <c r="C138" s="6" t="str">
        <f>IF(B138=TRUE,"Federal", "")</f>
        <v/>
      </c>
      <c r="D138" s="10" t="s">
        <v>135</v>
      </c>
      <c r="E138" s="10" t="str">
        <f>CONCATENATE(C138,D138,C139,D138,C140)</f>
        <v xml:space="preserve">                  </v>
      </c>
    </row>
    <row r="139" spans="1:11" hidden="1" x14ac:dyDescent="0.25">
      <c r="B139" s="6" t="b">
        <v>0</v>
      </c>
      <c r="C139" s="6" t="str">
        <f>IF(B139=TRUE,"Estatal", "")</f>
        <v/>
      </c>
    </row>
    <row r="140" spans="1:11" hidden="1" x14ac:dyDescent="0.25">
      <c r="B140" s="6" t="b">
        <v>0</v>
      </c>
      <c r="C140" s="6" t="str">
        <f>IF(B140=TRUE,"Municipal", "")</f>
        <v/>
      </c>
    </row>
    <row r="141" spans="1:11" hidden="1" x14ac:dyDescent="0.25">
      <c r="A141" s="256"/>
      <c r="B141" s="71"/>
      <c r="C141" s="71"/>
      <c r="D141" s="71"/>
      <c r="E141" s="71"/>
      <c r="F141" s="71"/>
      <c r="G141" s="71"/>
      <c r="H141" s="71"/>
      <c r="I141" s="71"/>
      <c r="J141" s="71"/>
      <c r="K141" s="71"/>
    </row>
    <row r="142" spans="1:11" hidden="1" x14ac:dyDescent="0.25"/>
    <row r="143" spans="1:11" hidden="1" x14ac:dyDescent="0.25">
      <c r="A143" s="12" t="s">
        <v>426</v>
      </c>
    </row>
    <row r="144" spans="1:11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spans="11:12" hidden="1" x14ac:dyDescent="0.25"/>
    <row r="178" spans="11:12" hidden="1" x14ac:dyDescent="0.25"/>
    <row r="179" spans="11:12" hidden="1" x14ac:dyDescent="0.25"/>
    <row r="180" spans="11:12" hidden="1" x14ac:dyDescent="0.25">
      <c r="K180" s="7"/>
      <c r="L180" s="106"/>
    </row>
    <row r="181" spans="11:12" hidden="1" x14ac:dyDescent="0.25">
      <c r="K181" s="7"/>
      <c r="L181" s="106"/>
    </row>
    <row r="182" spans="11:12" hidden="1" x14ac:dyDescent="0.25">
      <c r="K182" s="7"/>
      <c r="L182" s="106"/>
    </row>
    <row r="183" spans="11:12" hidden="1" x14ac:dyDescent="0.25">
      <c r="K183" s="7"/>
      <c r="L183" s="106"/>
    </row>
    <row r="184" spans="11:12" hidden="1" x14ac:dyDescent="0.25">
      <c r="K184" s="7"/>
      <c r="L184" s="106"/>
    </row>
    <row r="185" spans="11:12" hidden="1" x14ac:dyDescent="0.25">
      <c r="K185" s="7"/>
      <c r="L185" s="106"/>
    </row>
    <row r="186" spans="11:12" hidden="1" x14ac:dyDescent="0.25">
      <c r="K186" s="7"/>
      <c r="L186" s="106"/>
    </row>
    <row r="187" spans="11:12" hidden="1" x14ac:dyDescent="0.25">
      <c r="K187" s="7"/>
      <c r="L187" s="106"/>
    </row>
    <row r="188" spans="11:12" hidden="1" x14ac:dyDescent="0.25">
      <c r="K188" s="7"/>
      <c r="L188" s="106"/>
    </row>
    <row r="189" spans="11:12" hidden="1" x14ac:dyDescent="0.25">
      <c r="K189" s="7"/>
      <c r="L189" s="106"/>
    </row>
    <row r="190" spans="11:12" hidden="1" x14ac:dyDescent="0.25">
      <c r="K190" s="7"/>
      <c r="L190" s="106"/>
    </row>
    <row r="191" spans="11:12" hidden="1" x14ac:dyDescent="0.25">
      <c r="K191" s="7"/>
      <c r="L191" s="106"/>
    </row>
    <row r="192" spans="11:12" hidden="1" x14ac:dyDescent="0.25">
      <c r="K192" s="7"/>
      <c r="L192" s="106"/>
    </row>
  </sheetData>
  <mergeCells count="47">
    <mergeCell ref="D4:J4"/>
    <mergeCell ref="D5:J5"/>
    <mergeCell ref="B9:K10"/>
    <mergeCell ref="B11:K11"/>
    <mergeCell ref="K20:K23"/>
    <mergeCell ref="J83:K83"/>
    <mergeCell ref="D61:I61"/>
    <mergeCell ref="B34:K34"/>
    <mergeCell ref="K29:K32"/>
    <mergeCell ref="B15:K15"/>
    <mergeCell ref="K68:K70"/>
    <mergeCell ref="B48:K48"/>
    <mergeCell ref="B49:C64"/>
    <mergeCell ref="D49:G49"/>
    <mergeCell ref="D50:J52"/>
    <mergeCell ref="B35:C47"/>
    <mergeCell ref="D35:G35"/>
    <mergeCell ref="D39:I39"/>
    <mergeCell ref="D43:I43"/>
    <mergeCell ref="D47:G47"/>
    <mergeCell ref="D29:J32"/>
    <mergeCell ref="K50:K52"/>
    <mergeCell ref="D53:I53"/>
    <mergeCell ref="D57:G57"/>
    <mergeCell ref="D58:J60"/>
    <mergeCell ref="K58:K61"/>
    <mergeCell ref="B12:C12"/>
    <mergeCell ref="B13:C13"/>
    <mergeCell ref="D12:J12"/>
    <mergeCell ref="D13:J13"/>
    <mergeCell ref="D20:J23"/>
    <mergeCell ref="B83:C83"/>
    <mergeCell ref="D54:J56"/>
    <mergeCell ref="D62:J64"/>
    <mergeCell ref="D72:J74"/>
    <mergeCell ref="D36:J38"/>
    <mergeCell ref="D40:J42"/>
    <mergeCell ref="D44:J46"/>
    <mergeCell ref="D71:I71"/>
    <mergeCell ref="D67:G67"/>
    <mergeCell ref="D68:J70"/>
    <mergeCell ref="B66:K66"/>
    <mergeCell ref="B67:C75"/>
    <mergeCell ref="D75:G75"/>
    <mergeCell ref="D83:E83"/>
    <mergeCell ref="F83:G83"/>
    <mergeCell ref="H83:I83"/>
  </mergeCells>
  <printOptions horizontalCentered="1"/>
  <pageMargins left="0.35433070866141736" right="0.15748031496062992" top="0.39370078740157483" bottom="0.39370078740157483" header="0.31496062992125984" footer="0.31496062992125984"/>
  <pageSetup scale="74" orientation="portrait" verticalDpi="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8371" r:id="rId4" name="Option Button 3">
              <controlPr locked="0" defaultSize="0" autoFill="0" autoLine="0" autoPict="0" macro="[0]!no_3_2_1">
                <anchor moveWithCells="1">
                  <from>
                    <xdr:col>1</xdr:col>
                    <xdr:colOff>981075</xdr:colOff>
                    <xdr:row>18</xdr:row>
                    <xdr:rowOff>142875</xdr:rowOff>
                  </from>
                  <to>
                    <xdr:col>2</xdr:col>
                    <xdr:colOff>571500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3" r:id="rId5" name="Option Button 5">
              <controlPr locked="0" defaultSize="0" autoFill="0" autoLine="0" autoPict="0" macro="[0]!no_3_2_4">
                <anchor moveWithCells="1">
                  <from>
                    <xdr:col>1</xdr:col>
                    <xdr:colOff>981075</xdr:colOff>
                    <xdr:row>48</xdr:row>
                    <xdr:rowOff>200025</xdr:rowOff>
                  </from>
                  <to>
                    <xdr:col>2</xdr:col>
                    <xdr:colOff>485775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4" r:id="rId6" name="Option Button 6">
              <controlPr locked="0" defaultSize="0" autoFill="0" autoLine="0" autoPict="0" macro="[0]!si_3_2_4">
                <anchor moveWithCells="1">
                  <from>
                    <xdr:col>1</xdr:col>
                    <xdr:colOff>266700</xdr:colOff>
                    <xdr:row>48</xdr:row>
                    <xdr:rowOff>152400</xdr:rowOff>
                  </from>
                  <to>
                    <xdr:col>1</xdr:col>
                    <xdr:colOff>676275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7" r:id="rId7" name="Option Button 9">
              <controlPr locked="0" defaultSize="0" autoFill="0" autoLine="0" autoPict="0" macro="[0]!no_3_2_3">
                <anchor moveWithCells="1">
                  <from>
                    <xdr:col>1</xdr:col>
                    <xdr:colOff>981075</xdr:colOff>
                    <xdr:row>34</xdr:row>
                    <xdr:rowOff>200025</xdr:rowOff>
                  </from>
                  <to>
                    <xdr:col>2</xdr:col>
                    <xdr:colOff>485775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8" r:id="rId8" name="Option Button 10">
              <controlPr locked="0" defaultSize="0" autoFill="0" autoLine="0" autoPict="0" macro="[0]!si_3_2_3">
                <anchor moveWithCells="1">
                  <from>
                    <xdr:col>1</xdr:col>
                    <xdr:colOff>266700</xdr:colOff>
                    <xdr:row>34</xdr:row>
                    <xdr:rowOff>152400</xdr:rowOff>
                  </from>
                  <to>
                    <xdr:col>1</xdr:col>
                    <xdr:colOff>676275</xdr:colOff>
                    <xdr:row>35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0" r:id="rId9" name="Option Button 12">
              <controlPr locked="0" defaultSize="0" autoFill="0" autoLine="0" autoPict="0" macro="[0]!si_3_2_2">
                <anchor moveWithCells="1">
                  <from>
                    <xdr:col>1</xdr:col>
                    <xdr:colOff>266700</xdr:colOff>
                    <xdr:row>27</xdr:row>
                    <xdr:rowOff>171450</xdr:rowOff>
                  </from>
                  <to>
                    <xdr:col>1</xdr:col>
                    <xdr:colOff>885825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1" r:id="rId10" name="Option Button 13">
              <controlPr locked="0" defaultSize="0" autoFill="0" autoLine="0" autoPict="0" macro="[0]!no_3_2_2">
                <anchor moveWithCells="1">
                  <from>
                    <xdr:col>1</xdr:col>
                    <xdr:colOff>981075</xdr:colOff>
                    <xdr:row>27</xdr:row>
                    <xdr:rowOff>152400</xdr:rowOff>
                  </from>
                  <to>
                    <xdr:col>2</xdr:col>
                    <xdr:colOff>590550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4" r:id="rId11" name="Option Button 16">
              <controlPr locked="0" defaultSize="0" autoFill="0" autoLine="0" autoPict="0" macro="[0]!no_3_2_5">
                <anchor moveWithCells="1">
                  <from>
                    <xdr:col>1</xdr:col>
                    <xdr:colOff>981075</xdr:colOff>
                    <xdr:row>66</xdr:row>
                    <xdr:rowOff>180975</xdr:rowOff>
                  </from>
                  <to>
                    <xdr:col>2</xdr:col>
                    <xdr:colOff>485775</xdr:colOff>
                    <xdr:row>67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5" r:id="rId12" name="Option Button 17">
              <controlPr locked="0" defaultSize="0" autoFill="0" autoLine="0" autoPict="0" macro="[0]!si_3_2_5">
                <anchor moveWithCells="1">
                  <from>
                    <xdr:col>1</xdr:col>
                    <xdr:colOff>266700</xdr:colOff>
                    <xdr:row>66</xdr:row>
                    <xdr:rowOff>152400</xdr:rowOff>
                  </from>
                  <to>
                    <xdr:col>1</xdr:col>
                    <xdr:colOff>676275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0" r:id="rId13" name="Option Button 2">
              <controlPr locked="0" defaultSize="0" autoFill="0" autoLine="0" autoPict="0" macro="[0]!si_3_2_1">
                <anchor moveWithCells="1">
                  <from>
                    <xdr:col>1</xdr:col>
                    <xdr:colOff>266700</xdr:colOff>
                    <xdr:row>18</xdr:row>
                    <xdr:rowOff>142875</xdr:rowOff>
                  </from>
                  <to>
                    <xdr:col>1</xdr:col>
                    <xdr:colOff>876300</xdr:colOff>
                    <xdr:row>19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/>
  <dimension ref="A1:R1025"/>
  <sheetViews>
    <sheetView showGridLines="0" topLeftCell="A44" zoomScaleNormal="100" workbookViewId="0">
      <selection activeCell="B12" sqref="B12:P12"/>
    </sheetView>
  </sheetViews>
  <sheetFormatPr baseColWidth="10" defaultColWidth="0" defaultRowHeight="15" zeroHeight="1" x14ac:dyDescent="0.25"/>
  <cols>
    <col min="1" max="1" width="10.7109375" style="12" customWidth="1"/>
    <col min="2" max="2" width="2.85546875" style="12" customWidth="1"/>
    <col min="3" max="3" width="8.85546875" style="12" customWidth="1"/>
    <col min="4" max="4" width="3" style="12" customWidth="1"/>
    <col min="5" max="5" width="11.7109375" style="12" customWidth="1"/>
    <col min="6" max="6" width="17.7109375" style="12" customWidth="1"/>
    <col min="7" max="7" width="7.42578125" style="12" customWidth="1"/>
    <col min="8" max="8" width="10.140625" style="12" customWidth="1"/>
    <col min="9" max="9" width="8.85546875" style="12" customWidth="1"/>
    <col min="10" max="10" width="6.5703125" style="12" customWidth="1"/>
    <col min="11" max="11" width="8.28515625" style="12" customWidth="1"/>
    <col min="12" max="12" width="10" style="12" customWidth="1"/>
    <col min="13" max="13" width="4.7109375" style="12" customWidth="1"/>
    <col min="14" max="14" width="11.42578125" style="12" customWidth="1"/>
    <col min="15" max="15" width="8.28515625" style="12" customWidth="1"/>
    <col min="16" max="16" width="8.7109375" style="12" customWidth="1"/>
    <col min="17" max="17" width="3.140625" style="12" customWidth="1"/>
    <col min="18" max="18" width="2.5703125" style="12" customWidth="1"/>
    <col min="19" max="16384" width="11.42578125" style="12" hidden="1"/>
  </cols>
  <sheetData>
    <row r="1" spans="1:18" s="157" customFormat="1" hidden="1" x14ac:dyDescent="0.25">
      <c r="A1" s="12"/>
      <c r="L1" s="12"/>
      <c r="M1" s="12"/>
    </row>
    <row r="2" spans="1:18" ht="15" customHeight="1" x14ac:dyDescent="0.25"/>
    <row r="3" spans="1:18" ht="7.5" customHeight="1" thickBot="1" x14ac:dyDescent="0.3">
      <c r="D3" s="117"/>
      <c r="E3" s="117"/>
      <c r="F3" s="530"/>
      <c r="G3" s="530"/>
      <c r="H3" s="530"/>
      <c r="I3" s="530"/>
      <c r="J3" s="530"/>
      <c r="K3" s="530"/>
      <c r="L3" s="530"/>
      <c r="M3" s="530"/>
      <c r="N3" s="530"/>
    </row>
    <row r="4" spans="1:18" ht="30.75" customHeight="1" thickTop="1" thickBot="1" x14ac:dyDescent="0.3">
      <c r="E4" s="170"/>
      <c r="F4" s="496" t="s">
        <v>527</v>
      </c>
      <c r="G4" s="496"/>
      <c r="H4" s="496"/>
      <c r="I4" s="496"/>
      <c r="J4" s="496"/>
      <c r="K4" s="496"/>
      <c r="L4" s="496"/>
      <c r="M4" s="496"/>
      <c r="N4" s="496"/>
      <c r="O4" s="496"/>
    </row>
    <row r="5" spans="1:18" ht="15" customHeight="1" thickTop="1" x14ac:dyDescent="0.25">
      <c r="D5" s="296"/>
      <c r="E5" s="296"/>
      <c r="F5" s="549" t="s">
        <v>598</v>
      </c>
      <c r="G5" s="549"/>
      <c r="H5" s="549"/>
      <c r="I5" s="549"/>
      <c r="J5" s="549"/>
      <c r="K5" s="549"/>
      <c r="L5" s="549"/>
      <c r="M5" s="549"/>
      <c r="N5" s="549"/>
      <c r="O5" s="549"/>
    </row>
    <row r="6" spans="1:18" ht="5.25" customHeight="1" x14ac:dyDescent="0.25">
      <c r="D6" s="296"/>
      <c r="E6" s="296"/>
      <c r="F6" s="296"/>
      <c r="G6" s="296"/>
      <c r="H6" s="296"/>
    </row>
    <row r="7" spans="1:18" ht="6.75" customHeight="1" x14ac:dyDescent="0.25">
      <c r="B7" s="297"/>
      <c r="C7" s="297"/>
      <c r="D7" s="297"/>
      <c r="E7" s="297"/>
      <c r="F7" s="297"/>
      <c r="G7" s="297"/>
      <c r="H7" s="297"/>
      <c r="I7" s="297"/>
      <c r="J7" s="297"/>
      <c r="K7" s="297"/>
      <c r="L7" s="297"/>
      <c r="M7" s="297"/>
      <c r="N7" s="297"/>
      <c r="O7" s="297"/>
      <c r="P7" s="297"/>
    </row>
    <row r="8" spans="1:18" ht="12" customHeight="1" x14ac:dyDescent="0.25"/>
    <row r="9" spans="1:18" ht="15" customHeight="1" x14ac:dyDescent="0.25">
      <c r="B9" s="537" t="s">
        <v>545</v>
      </c>
      <c r="C9" s="538"/>
      <c r="D9" s="538"/>
      <c r="E9" s="538"/>
      <c r="F9" s="538"/>
      <c r="G9" s="538"/>
      <c r="H9" s="538"/>
      <c r="I9" s="538"/>
      <c r="J9" s="538"/>
      <c r="K9" s="538"/>
      <c r="L9" s="538"/>
      <c r="M9" s="538"/>
      <c r="N9" s="538"/>
      <c r="O9" s="538"/>
      <c r="P9" s="539"/>
    </row>
    <row r="10" spans="1:18" x14ac:dyDescent="0.25">
      <c r="B10" s="540"/>
      <c r="C10" s="541"/>
      <c r="D10" s="541"/>
      <c r="E10" s="541"/>
      <c r="F10" s="541"/>
      <c r="G10" s="541"/>
      <c r="H10" s="541"/>
      <c r="I10" s="541"/>
      <c r="J10" s="541"/>
      <c r="K10" s="541"/>
      <c r="L10" s="541"/>
      <c r="M10" s="541"/>
      <c r="N10" s="541"/>
      <c r="O10" s="541"/>
      <c r="P10" s="542"/>
    </row>
    <row r="11" spans="1:18" ht="9" customHeight="1" x14ac:dyDescent="0.25">
      <c r="B11" s="203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298"/>
    </row>
    <row r="12" spans="1:18" s="157" customFormat="1" ht="17.25" customHeight="1" x14ac:dyDescent="0.25">
      <c r="A12" s="12"/>
      <c r="B12" s="543" t="s">
        <v>653</v>
      </c>
      <c r="C12" s="544"/>
      <c r="D12" s="544"/>
      <c r="E12" s="544"/>
      <c r="F12" s="544"/>
      <c r="G12" s="545"/>
      <c r="H12" s="545"/>
      <c r="I12" s="545"/>
      <c r="J12" s="545"/>
      <c r="K12" s="545"/>
      <c r="L12" s="545"/>
      <c r="M12" s="545"/>
      <c r="N12" s="545"/>
      <c r="O12" s="545"/>
      <c r="P12" s="546"/>
      <c r="Q12" s="12"/>
      <c r="R12" s="12"/>
    </row>
    <row r="13" spans="1:18" s="157" customFormat="1" ht="12.75" customHeight="1" x14ac:dyDescent="0.25">
      <c r="A13" s="12"/>
      <c r="B13" s="556" t="s">
        <v>654</v>
      </c>
      <c r="C13" s="557"/>
      <c r="D13" s="557"/>
      <c r="E13" s="557"/>
      <c r="F13" s="557"/>
      <c r="G13" s="557"/>
      <c r="H13" s="557"/>
      <c r="I13" s="557"/>
      <c r="J13" s="557"/>
      <c r="K13" s="557"/>
      <c r="L13" s="557"/>
      <c r="M13" s="557"/>
      <c r="N13" s="557"/>
      <c r="O13" s="557"/>
      <c r="P13" s="558"/>
      <c r="Q13" s="12"/>
      <c r="R13" s="12"/>
    </row>
    <row r="14" spans="1:18" s="157" customFormat="1" ht="12.75" customHeight="1" x14ac:dyDescent="0.25">
      <c r="A14" s="12"/>
      <c r="B14" s="278"/>
      <c r="C14" s="279"/>
      <c r="D14" s="279"/>
      <c r="E14" s="279"/>
      <c r="F14" s="279"/>
      <c r="G14" s="279"/>
      <c r="H14" s="279"/>
      <c r="I14" s="279"/>
      <c r="J14" s="279"/>
      <c r="K14" s="279"/>
      <c r="L14" s="279"/>
      <c r="M14" s="279"/>
      <c r="N14" s="279"/>
      <c r="O14" s="279"/>
      <c r="P14" s="280"/>
      <c r="Q14" s="12"/>
      <c r="R14" s="12"/>
    </row>
    <row r="15" spans="1:18" s="213" customFormat="1" ht="18" customHeight="1" x14ac:dyDescent="0.25">
      <c r="A15" s="270"/>
      <c r="B15" s="281"/>
      <c r="C15" s="282"/>
      <c r="D15" s="283"/>
      <c r="E15" s="284"/>
      <c r="F15" s="284" t="s">
        <v>611</v>
      </c>
      <c r="G15" s="285"/>
      <c r="H15" s="285"/>
      <c r="I15" s="285"/>
      <c r="J15" s="285"/>
      <c r="K15" s="285"/>
      <c r="L15" s="285"/>
      <c r="M15" s="285"/>
      <c r="N15" s="285"/>
      <c r="O15" s="285"/>
      <c r="P15" s="286"/>
      <c r="Q15" s="270"/>
      <c r="R15" s="270"/>
    </row>
    <row r="16" spans="1:18" s="157" customFormat="1" ht="4.5" customHeight="1" x14ac:dyDescent="0.25">
      <c r="A16" s="12"/>
      <c r="B16" s="287"/>
      <c r="C16" s="288"/>
      <c r="D16" s="289"/>
      <c r="E16" s="146"/>
      <c r="F16" s="146"/>
      <c r="G16" s="11"/>
      <c r="H16" s="11"/>
      <c r="I16" s="11"/>
      <c r="J16" s="11"/>
      <c r="K16" s="11"/>
      <c r="L16" s="11"/>
      <c r="M16" s="11"/>
      <c r="N16" s="11"/>
      <c r="O16" s="11"/>
      <c r="P16" s="106"/>
      <c r="Q16" s="12"/>
      <c r="R16" s="12"/>
    </row>
    <row r="17" spans="1:18" s="213" customFormat="1" ht="18" customHeight="1" x14ac:dyDescent="0.25">
      <c r="A17" s="270"/>
      <c r="B17" s="281"/>
      <c r="C17" s="282"/>
      <c r="D17" s="283"/>
      <c r="E17" s="284"/>
      <c r="F17" s="284" t="s">
        <v>609</v>
      </c>
      <c r="G17" s="290"/>
      <c r="H17" s="285"/>
      <c r="I17" s="285"/>
      <c r="J17" s="285"/>
      <c r="K17" s="285"/>
      <c r="L17" s="285"/>
      <c r="M17" s="290"/>
      <c r="N17" s="285"/>
      <c r="O17" s="285"/>
      <c r="P17" s="286"/>
      <c r="Q17" s="270"/>
      <c r="R17" s="270"/>
    </row>
    <row r="18" spans="1:18" s="157" customFormat="1" ht="4.5" customHeight="1" x14ac:dyDescent="0.25">
      <c r="A18" s="12"/>
      <c r="B18" s="287"/>
      <c r="C18" s="288"/>
      <c r="D18" s="289"/>
      <c r="E18" s="146"/>
      <c r="F18" s="146"/>
      <c r="G18" s="156"/>
      <c r="H18" s="11"/>
      <c r="I18" s="11"/>
      <c r="J18" s="11"/>
      <c r="K18" s="11"/>
      <c r="L18" s="11"/>
      <c r="M18" s="156"/>
      <c r="N18" s="11"/>
      <c r="O18" s="11"/>
      <c r="P18" s="106"/>
      <c r="Q18" s="12"/>
      <c r="R18" s="12"/>
    </row>
    <row r="19" spans="1:18" s="213" customFormat="1" ht="18" customHeight="1" x14ac:dyDescent="0.25">
      <c r="A19" s="270"/>
      <c r="B19" s="281"/>
      <c r="C19" s="282"/>
      <c r="D19" s="283"/>
      <c r="E19" s="284"/>
      <c r="F19" s="284" t="s">
        <v>610</v>
      </c>
      <c r="G19" s="290"/>
      <c r="H19" s="285"/>
      <c r="I19" s="223"/>
      <c r="J19" s="291"/>
      <c r="K19" s="291"/>
      <c r="L19" s="291"/>
      <c r="M19" s="291"/>
      <c r="N19" s="291"/>
      <c r="O19" s="285"/>
      <c r="P19" s="286"/>
      <c r="Q19" s="270"/>
      <c r="R19" s="270"/>
    </row>
    <row r="20" spans="1:18" s="157" customFormat="1" ht="4.5" customHeight="1" x14ac:dyDescent="0.25">
      <c r="A20" s="12"/>
      <c r="B20" s="287"/>
      <c r="C20" s="288"/>
      <c r="D20" s="289"/>
      <c r="E20" s="146"/>
      <c r="F20" s="146"/>
      <c r="G20" s="156"/>
      <c r="H20" s="11"/>
      <c r="I20" s="212"/>
      <c r="J20" s="292"/>
      <c r="K20" s="292"/>
      <c r="L20" s="292"/>
      <c r="M20" s="292"/>
      <c r="N20" s="292"/>
      <c r="O20" s="11"/>
      <c r="P20" s="106"/>
      <c r="Q20" s="12"/>
      <c r="R20" s="12"/>
    </row>
    <row r="21" spans="1:18" s="213" customFormat="1" ht="18" customHeight="1" x14ac:dyDescent="0.25">
      <c r="A21" s="270"/>
      <c r="B21" s="281"/>
      <c r="C21" s="282"/>
      <c r="D21" s="283"/>
      <c r="E21" s="293"/>
      <c r="F21" s="294" t="s">
        <v>615</v>
      </c>
      <c r="G21" s="290"/>
      <c r="H21" s="295"/>
      <c r="I21" s="547"/>
      <c r="J21" s="548"/>
      <c r="K21" s="548"/>
      <c r="L21" s="548"/>
      <c r="M21" s="548"/>
      <c r="N21" s="548"/>
      <c r="O21" s="285"/>
      <c r="P21" s="286"/>
      <c r="Q21" s="270"/>
      <c r="R21" s="270"/>
    </row>
    <row r="22" spans="1:18" s="157" customFormat="1" ht="12.75" customHeight="1" x14ac:dyDescent="0.25">
      <c r="A22" s="12"/>
      <c r="B22" s="351"/>
      <c r="C22" s="352"/>
      <c r="D22" s="353"/>
      <c r="E22" s="41"/>
      <c r="F22" s="41"/>
      <c r="G22" s="41"/>
      <c r="H22" s="41"/>
      <c r="I22" s="531" t="s">
        <v>25</v>
      </c>
      <c r="J22" s="532"/>
      <c r="K22" s="532"/>
      <c r="L22" s="532"/>
      <c r="M22" s="532"/>
      <c r="N22" s="532"/>
      <c r="O22" s="41"/>
      <c r="P22" s="204"/>
      <c r="Q22" s="12"/>
      <c r="R22" s="12"/>
    </row>
    <row r="23" spans="1:18" s="157" customFormat="1" ht="21.75" customHeight="1" x14ac:dyDescent="0.25">
      <c r="A23" s="12"/>
      <c r="B23" s="553" t="s">
        <v>657</v>
      </c>
      <c r="C23" s="554"/>
      <c r="D23" s="554"/>
      <c r="E23" s="554"/>
      <c r="F23" s="554"/>
      <c r="G23" s="554"/>
      <c r="H23" s="554"/>
      <c r="I23" s="554"/>
      <c r="J23" s="554"/>
      <c r="K23" s="554"/>
      <c r="L23" s="554"/>
      <c r="M23" s="554"/>
      <c r="N23" s="554"/>
      <c r="O23" s="554"/>
      <c r="P23" s="555"/>
      <c r="Q23" s="12"/>
      <c r="R23" s="12"/>
    </row>
    <row r="24" spans="1:18" s="157" customFormat="1" ht="12.75" customHeight="1" x14ac:dyDescent="0.25">
      <c r="A24" s="12"/>
      <c r="B24" s="334"/>
      <c r="C24" s="335"/>
      <c r="D24" s="335"/>
      <c r="E24" s="335"/>
      <c r="F24" s="335"/>
      <c r="G24" s="335"/>
      <c r="H24" s="335"/>
      <c r="I24" s="335"/>
      <c r="J24" s="335"/>
      <c r="K24" s="335"/>
      <c r="L24" s="335"/>
      <c r="M24" s="335"/>
      <c r="N24" s="335"/>
      <c r="O24" s="335"/>
      <c r="P24" s="336"/>
      <c r="Q24" s="12"/>
      <c r="R24" s="12"/>
    </row>
    <row r="25" spans="1:18" s="157" customFormat="1" ht="31.5" customHeight="1" thickBot="1" x14ac:dyDescent="0.3">
      <c r="A25" s="12"/>
      <c r="B25" s="145"/>
      <c r="C25" s="215"/>
      <c r="D25" s="550" t="s">
        <v>658</v>
      </c>
      <c r="E25" s="550"/>
      <c r="F25" s="550"/>
      <c r="G25" s="550"/>
      <c r="H25" s="550"/>
      <c r="I25" s="550"/>
      <c r="J25" s="550" t="s">
        <v>569</v>
      </c>
      <c r="K25" s="550"/>
      <c r="L25" s="550"/>
      <c r="M25" s="550"/>
      <c r="N25" s="550"/>
      <c r="O25" s="550"/>
      <c r="P25" s="13"/>
      <c r="Q25" s="12"/>
      <c r="R25" s="12"/>
    </row>
    <row r="26" spans="1:18" s="157" customFormat="1" ht="28.5" customHeight="1" thickTop="1" thickBot="1" x14ac:dyDescent="0.3">
      <c r="A26" s="12"/>
      <c r="B26" s="145"/>
      <c r="C26" s="216"/>
      <c r="D26" s="559"/>
      <c r="E26" s="551"/>
      <c r="F26" s="551"/>
      <c r="G26" s="551"/>
      <c r="H26" s="551"/>
      <c r="I26" s="551"/>
      <c r="J26" s="551"/>
      <c r="K26" s="551"/>
      <c r="L26" s="551"/>
      <c r="M26" s="551"/>
      <c r="N26" s="551"/>
      <c r="O26" s="552"/>
      <c r="P26" s="13"/>
      <c r="Q26" s="12"/>
      <c r="R26" s="12"/>
    </row>
    <row r="27" spans="1:18" s="157" customFormat="1" ht="28.5" customHeight="1" thickTop="1" thickBot="1" x14ac:dyDescent="0.3">
      <c r="A27" s="11"/>
      <c r="B27" s="226"/>
      <c r="C27" s="222"/>
      <c r="D27" s="521"/>
      <c r="E27" s="517"/>
      <c r="F27" s="517"/>
      <c r="G27" s="517"/>
      <c r="H27" s="517"/>
      <c r="I27" s="517"/>
      <c r="J27" s="517"/>
      <c r="K27" s="517"/>
      <c r="L27" s="517"/>
      <c r="M27" s="517"/>
      <c r="N27" s="517"/>
      <c r="O27" s="518"/>
      <c r="P27" s="227"/>
      <c r="Q27" s="12"/>
      <c r="R27" s="12"/>
    </row>
    <row r="28" spans="1:18" s="157" customFormat="1" ht="28.5" customHeight="1" thickTop="1" thickBot="1" x14ac:dyDescent="0.3">
      <c r="A28" s="11"/>
      <c r="B28" s="226"/>
      <c r="C28" s="222"/>
      <c r="D28" s="521"/>
      <c r="E28" s="517"/>
      <c r="F28" s="517"/>
      <c r="G28" s="517"/>
      <c r="H28" s="517"/>
      <c r="I28" s="517"/>
      <c r="J28" s="517"/>
      <c r="K28" s="517"/>
      <c r="L28" s="517"/>
      <c r="M28" s="517"/>
      <c r="N28" s="517"/>
      <c r="O28" s="518"/>
      <c r="P28" s="227"/>
      <c r="Q28" s="12"/>
      <c r="R28" s="12"/>
    </row>
    <row r="29" spans="1:18" s="157" customFormat="1" ht="28.5" customHeight="1" thickTop="1" thickBot="1" x14ac:dyDescent="0.3">
      <c r="A29" s="11"/>
      <c r="B29" s="226"/>
      <c r="C29" s="222"/>
      <c r="D29" s="521"/>
      <c r="E29" s="517"/>
      <c r="F29" s="517"/>
      <c r="G29" s="517"/>
      <c r="H29" s="517"/>
      <c r="I29" s="517"/>
      <c r="J29" s="517"/>
      <c r="K29" s="517"/>
      <c r="L29" s="517"/>
      <c r="M29" s="517"/>
      <c r="N29" s="517"/>
      <c r="O29" s="518"/>
      <c r="P29" s="227"/>
      <c r="Q29" s="12"/>
      <c r="R29" s="12"/>
    </row>
    <row r="30" spans="1:18" s="157" customFormat="1" ht="28.5" customHeight="1" thickTop="1" thickBot="1" x14ac:dyDescent="0.3">
      <c r="A30" s="11"/>
      <c r="B30" s="226"/>
      <c r="C30" s="222"/>
      <c r="D30" s="526"/>
      <c r="E30" s="519"/>
      <c r="F30" s="519"/>
      <c r="G30" s="519"/>
      <c r="H30" s="519"/>
      <c r="I30" s="519"/>
      <c r="J30" s="519"/>
      <c r="K30" s="519"/>
      <c r="L30" s="519"/>
      <c r="M30" s="519"/>
      <c r="N30" s="519"/>
      <c r="O30" s="520"/>
      <c r="P30" s="227"/>
      <c r="Q30" s="12"/>
      <c r="R30" s="12"/>
    </row>
    <row r="31" spans="1:18" s="157" customFormat="1" ht="12.75" customHeight="1" thickTop="1" x14ac:dyDescent="0.25">
      <c r="A31" s="11"/>
      <c r="B31" s="354"/>
      <c r="C31" s="355"/>
      <c r="D31" s="356"/>
      <c r="E31" s="356"/>
      <c r="F31" s="357"/>
      <c r="G31" s="357"/>
      <c r="H31" s="357"/>
      <c r="I31" s="358"/>
      <c r="J31" s="358"/>
      <c r="K31" s="358"/>
      <c r="L31" s="358"/>
      <c r="M31" s="358"/>
      <c r="N31" s="358"/>
      <c r="O31" s="357"/>
      <c r="P31" s="359"/>
      <c r="Q31" s="12"/>
      <c r="R31" s="12"/>
    </row>
    <row r="32" spans="1:18" s="157" customFormat="1" ht="17.25" customHeight="1" x14ac:dyDescent="0.25">
      <c r="A32" s="11"/>
      <c r="B32" s="533" t="s">
        <v>661</v>
      </c>
      <c r="C32" s="534"/>
      <c r="D32" s="535"/>
      <c r="E32" s="535"/>
      <c r="F32" s="535"/>
      <c r="G32" s="535"/>
      <c r="H32" s="535"/>
      <c r="I32" s="535"/>
      <c r="J32" s="535"/>
      <c r="K32" s="535"/>
      <c r="L32" s="535"/>
      <c r="M32" s="535"/>
      <c r="N32" s="535"/>
      <c r="O32" s="535"/>
      <c r="P32" s="536"/>
      <c r="Q32" s="12"/>
      <c r="R32" s="12"/>
    </row>
    <row r="33" spans="1:18" s="157" customFormat="1" ht="12.75" customHeight="1" x14ac:dyDescent="0.25">
      <c r="A33" s="12"/>
      <c r="B33" s="514" t="s">
        <v>655</v>
      </c>
      <c r="C33" s="515"/>
      <c r="D33" s="515"/>
      <c r="E33" s="515"/>
      <c r="F33" s="515"/>
      <c r="G33" s="515"/>
      <c r="H33" s="515"/>
      <c r="I33" s="515"/>
      <c r="J33" s="515"/>
      <c r="K33" s="515"/>
      <c r="L33" s="515"/>
      <c r="M33" s="515"/>
      <c r="N33" s="515"/>
      <c r="O33" s="515"/>
      <c r="P33" s="516"/>
      <c r="Q33" s="12"/>
      <c r="R33" s="12"/>
    </row>
    <row r="34" spans="1:18" s="6" customFormat="1" ht="9" customHeight="1" x14ac:dyDescent="0.25">
      <c r="A34" s="12"/>
      <c r="B34" s="205"/>
      <c r="C34" s="206"/>
      <c r="D34" s="206"/>
      <c r="E34" s="206"/>
      <c r="F34" s="206"/>
      <c r="G34" s="206"/>
      <c r="H34" s="206"/>
      <c r="I34" s="206"/>
      <c r="J34" s="206"/>
      <c r="K34" s="206"/>
      <c r="L34" s="206"/>
      <c r="M34" s="206"/>
      <c r="N34" s="206"/>
      <c r="O34" s="206"/>
      <c r="P34" s="207"/>
      <c r="Q34" s="12"/>
      <c r="R34" s="12"/>
    </row>
    <row r="35" spans="1:18" s="6" customFormat="1" ht="16.5" customHeight="1" x14ac:dyDescent="0.25">
      <c r="A35" s="12"/>
      <c r="B35" s="44"/>
      <c r="C35" s="11"/>
      <c r="D35" s="11"/>
      <c r="E35" s="115"/>
      <c r="F35" s="11"/>
      <c r="G35" s="156"/>
      <c r="H35" s="11"/>
      <c r="I35" s="11"/>
      <c r="J35" s="11"/>
      <c r="K35" s="11"/>
      <c r="L35" s="11"/>
      <c r="M35" s="11"/>
      <c r="N35" s="11"/>
      <c r="O35" s="11"/>
      <c r="P35" s="106"/>
      <c r="Q35" s="11"/>
      <c r="R35" s="12"/>
    </row>
    <row r="36" spans="1:18" s="6" customFormat="1" ht="12.75" customHeight="1" x14ac:dyDescent="0.25">
      <c r="A36" s="12"/>
      <c r="B36" s="44"/>
      <c r="C36" s="171" t="s">
        <v>62</v>
      </c>
      <c r="D36" s="277"/>
      <c r="E36" s="193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06"/>
      <c r="Q36" s="11"/>
      <c r="R36" s="12"/>
    </row>
    <row r="37" spans="1:18" s="6" customFormat="1" ht="31.5" customHeight="1" thickBot="1" x14ac:dyDescent="0.3">
      <c r="A37" s="12"/>
      <c r="B37" s="44"/>
      <c r="C37" s="11"/>
      <c r="D37" s="511" t="s">
        <v>3</v>
      </c>
      <c r="E37" s="511"/>
      <c r="F37" s="511"/>
      <c r="G37" s="511"/>
      <c r="H37" s="511"/>
      <c r="I37" s="511"/>
      <c r="J37" s="511" t="s">
        <v>441</v>
      </c>
      <c r="K37" s="511"/>
      <c r="L37" s="511"/>
      <c r="M37" s="511"/>
      <c r="N37" s="511"/>
      <c r="O37" s="511"/>
      <c r="P37" s="106"/>
      <c r="Q37" s="11"/>
      <c r="R37" s="12"/>
    </row>
    <row r="38" spans="1:18" s="6" customFormat="1" ht="28.5" customHeight="1" thickTop="1" thickBot="1" x14ac:dyDescent="0.3">
      <c r="A38" s="12"/>
      <c r="B38" s="44"/>
      <c r="C38" s="11"/>
      <c r="D38" s="322">
        <v>1</v>
      </c>
      <c r="E38" s="512" t="s">
        <v>772</v>
      </c>
      <c r="F38" s="512"/>
      <c r="G38" s="512"/>
      <c r="H38" s="512"/>
      <c r="I38" s="512"/>
      <c r="J38" s="512" t="s">
        <v>774</v>
      </c>
      <c r="K38" s="512"/>
      <c r="L38" s="512"/>
      <c r="M38" s="512"/>
      <c r="N38" s="512"/>
      <c r="O38" s="525"/>
      <c r="P38" s="209"/>
      <c r="Q38" s="11"/>
      <c r="R38" s="12"/>
    </row>
    <row r="39" spans="1:18" s="6" customFormat="1" ht="28.5" customHeight="1" thickTop="1" thickBot="1" x14ac:dyDescent="0.3">
      <c r="A39" s="12"/>
      <c r="B39" s="44"/>
      <c r="C39" s="11"/>
      <c r="D39" s="323">
        <v>2</v>
      </c>
      <c r="E39" s="513" t="s">
        <v>773</v>
      </c>
      <c r="F39" s="513"/>
      <c r="G39" s="513"/>
      <c r="H39" s="513"/>
      <c r="I39" s="513"/>
      <c r="J39" s="513" t="s">
        <v>775</v>
      </c>
      <c r="K39" s="513"/>
      <c r="L39" s="513"/>
      <c r="M39" s="513"/>
      <c r="N39" s="513"/>
      <c r="O39" s="524"/>
      <c r="P39" s="209"/>
      <c r="Q39" s="11"/>
      <c r="R39" s="12"/>
    </row>
    <row r="40" spans="1:18" s="6" customFormat="1" ht="28.5" customHeight="1" thickTop="1" thickBot="1" x14ac:dyDescent="0.3">
      <c r="A40" s="12"/>
      <c r="B40" s="44"/>
      <c r="C40" s="11"/>
      <c r="D40" s="323">
        <v>3</v>
      </c>
      <c r="E40" s="513"/>
      <c r="F40" s="513"/>
      <c r="G40" s="513"/>
      <c r="H40" s="513"/>
      <c r="I40" s="513"/>
      <c r="J40" s="513"/>
      <c r="K40" s="513"/>
      <c r="L40" s="513"/>
      <c r="M40" s="513"/>
      <c r="N40" s="513"/>
      <c r="O40" s="524"/>
      <c r="P40" s="209"/>
      <c r="Q40" s="11"/>
      <c r="R40" s="12"/>
    </row>
    <row r="41" spans="1:18" s="6" customFormat="1" ht="28.5" customHeight="1" thickTop="1" thickBot="1" x14ac:dyDescent="0.3">
      <c r="A41" s="12"/>
      <c r="B41" s="44"/>
      <c r="C41" s="11"/>
      <c r="D41" s="323">
        <v>4</v>
      </c>
      <c r="E41" s="513"/>
      <c r="F41" s="513"/>
      <c r="G41" s="513"/>
      <c r="H41" s="513"/>
      <c r="I41" s="513"/>
      <c r="J41" s="513"/>
      <c r="K41" s="513"/>
      <c r="L41" s="513"/>
      <c r="M41" s="513"/>
      <c r="N41" s="513"/>
      <c r="O41" s="524"/>
      <c r="P41" s="106"/>
      <c r="Q41" s="11"/>
      <c r="R41" s="12"/>
    </row>
    <row r="42" spans="1:18" s="6" customFormat="1" ht="28.5" customHeight="1" thickTop="1" thickBot="1" x14ac:dyDescent="0.3">
      <c r="A42" s="12"/>
      <c r="B42" s="44"/>
      <c r="C42" s="11"/>
      <c r="D42" s="324">
        <v>5</v>
      </c>
      <c r="E42" s="509"/>
      <c r="F42" s="509"/>
      <c r="G42" s="509"/>
      <c r="H42" s="509"/>
      <c r="I42" s="509"/>
      <c r="J42" s="509"/>
      <c r="K42" s="509"/>
      <c r="L42" s="509"/>
      <c r="M42" s="509"/>
      <c r="N42" s="509"/>
      <c r="O42" s="510"/>
      <c r="P42" s="106"/>
      <c r="Q42" s="11"/>
      <c r="R42" s="12"/>
    </row>
    <row r="43" spans="1:18" s="6" customFormat="1" ht="12.75" customHeight="1" thickTop="1" x14ac:dyDescent="0.25">
      <c r="A43" s="12"/>
      <c r="B43" s="203"/>
      <c r="C43" s="41"/>
      <c r="D43" s="41"/>
      <c r="E43" s="360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204"/>
      <c r="Q43" s="11"/>
      <c r="R43" s="12"/>
    </row>
    <row r="44" spans="1:18" s="9" customFormat="1" ht="21.75" customHeight="1" x14ac:dyDescent="0.25">
      <c r="A44" s="155"/>
      <c r="B44" s="528" t="s">
        <v>656</v>
      </c>
      <c r="C44" s="383"/>
      <c r="D44" s="383"/>
      <c r="E44" s="383"/>
      <c r="F44" s="383"/>
      <c r="G44" s="383"/>
      <c r="H44" s="383"/>
      <c r="I44" s="383"/>
      <c r="J44" s="383"/>
      <c r="K44" s="383"/>
      <c r="L44" s="383"/>
      <c r="M44" s="383"/>
      <c r="N44" s="383"/>
      <c r="O44" s="383"/>
      <c r="P44" s="529"/>
      <c r="Q44" s="155"/>
      <c r="R44" s="155"/>
    </row>
    <row r="45" spans="1:18" s="9" customFormat="1" ht="7.5" customHeight="1" x14ac:dyDescent="0.25">
      <c r="A45" s="155"/>
      <c r="B45" s="217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75"/>
      <c r="Q45" s="155"/>
      <c r="R45" s="155"/>
    </row>
    <row r="46" spans="1:18" s="9" customFormat="1" ht="14.25" customHeight="1" x14ac:dyDescent="0.25">
      <c r="A46" s="155"/>
      <c r="B46" s="219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276"/>
      <c r="Q46" s="155"/>
      <c r="R46" s="155"/>
    </row>
    <row r="47" spans="1:18" s="9" customFormat="1" ht="14.25" customHeight="1" thickBot="1" x14ac:dyDescent="0.3">
      <c r="A47" s="155"/>
      <c r="B47" s="219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276"/>
      <c r="Q47" s="155"/>
      <c r="R47" s="155"/>
    </row>
    <row r="48" spans="1:18" s="9" customFormat="1" ht="27.75" customHeight="1" thickTop="1" thickBot="1" x14ac:dyDescent="0.3">
      <c r="A48" s="155"/>
      <c r="B48" s="219"/>
      <c r="C48" s="156"/>
      <c r="D48" s="156"/>
      <c r="E48" s="442"/>
      <c r="F48" s="443"/>
      <c r="G48" s="443"/>
      <c r="H48" s="443"/>
      <c r="I48" s="443"/>
      <c r="J48" s="443"/>
      <c r="K48" s="443"/>
      <c r="L48" s="443"/>
      <c r="M48" s="443"/>
      <c r="N48" s="444"/>
      <c r="O48" s="522" t="s">
        <v>587</v>
      </c>
      <c r="P48" s="523"/>
      <c r="Q48" s="155"/>
      <c r="R48" s="155"/>
    </row>
    <row r="49" spans="1:18" s="9" customFormat="1" ht="27.75" customHeight="1" thickTop="1" thickBot="1" x14ac:dyDescent="0.3">
      <c r="A49" s="155"/>
      <c r="B49" s="219"/>
      <c r="C49" s="156"/>
      <c r="D49" s="156"/>
      <c r="E49" s="445"/>
      <c r="F49" s="446"/>
      <c r="G49" s="446"/>
      <c r="H49" s="446"/>
      <c r="I49" s="446"/>
      <c r="J49" s="446"/>
      <c r="K49" s="446"/>
      <c r="L49" s="446"/>
      <c r="M49" s="446"/>
      <c r="N49" s="447"/>
      <c r="O49" s="522"/>
      <c r="P49" s="523"/>
      <c r="Q49" s="155"/>
      <c r="R49" s="155"/>
    </row>
    <row r="50" spans="1:18" s="9" customFormat="1" ht="27.75" customHeight="1" thickTop="1" thickBot="1" x14ac:dyDescent="0.3">
      <c r="A50" s="155"/>
      <c r="B50" s="219"/>
      <c r="C50" s="156"/>
      <c r="D50" s="156"/>
      <c r="E50" s="448"/>
      <c r="F50" s="449"/>
      <c r="G50" s="449"/>
      <c r="H50" s="449"/>
      <c r="I50" s="449"/>
      <c r="J50" s="449"/>
      <c r="K50" s="449"/>
      <c r="L50" s="449"/>
      <c r="M50" s="449"/>
      <c r="N50" s="450"/>
      <c r="O50" s="522"/>
      <c r="P50" s="523"/>
      <c r="Q50" s="155"/>
      <c r="R50" s="155"/>
    </row>
    <row r="51" spans="1:18" s="9" customFormat="1" ht="14.25" customHeight="1" thickTop="1" x14ac:dyDescent="0.25">
      <c r="A51" s="155"/>
      <c r="B51" s="220"/>
      <c r="C51" s="221"/>
      <c r="D51" s="221"/>
      <c r="E51" s="221"/>
      <c r="F51" s="221"/>
      <c r="G51" s="221"/>
      <c r="H51" s="221"/>
      <c r="I51" s="221"/>
      <c r="J51" s="221"/>
      <c r="K51" s="221"/>
      <c r="L51" s="221"/>
      <c r="M51" s="221"/>
      <c r="N51" s="221"/>
      <c r="O51" s="221"/>
      <c r="P51" s="274"/>
      <c r="Q51" s="155"/>
      <c r="R51" s="155"/>
    </row>
    <row r="52" spans="1:18" s="9" customFormat="1" ht="14.25" customHeight="1" x14ac:dyDescent="0.25">
      <c r="A52" s="155"/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5"/>
      <c r="R52" s="155"/>
    </row>
    <row r="53" spans="1:18" s="9" customFormat="1" ht="14.25" customHeight="1" x14ac:dyDescent="0.25">
      <c r="A53" s="155"/>
      <c r="B53" s="156"/>
      <c r="C53" s="156"/>
      <c r="D53" s="156"/>
      <c r="E53" s="156"/>
      <c r="F53" s="156"/>
      <c r="G53" s="156"/>
      <c r="H53" s="156"/>
      <c r="I53" s="156"/>
      <c r="J53" s="156"/>
      <c r="K53" s="156"/>
      <c r="L53" s="156"/>
      <c r="M53" s="156"/>
      <c r="N53" s="156"/>
      <c r="O53" s="156"/>
      <c r="P53" s="156"/>
      <c r="Q53" s="155"/>
      <c r="R53" s="155"/>
    </row>
    <row r="54" spans="1:18" s="9" customFormat="1" ht="14.25" customHeight="1" x14ac:dyDescent="0.25">
      <c r="A54" s="155"/>
      <c r="B54" s="156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5"/>
      <c r="R54" s="155"/>
    </row>
    <row r="55" spans="1:18" s="9" customFormat="1" ht="14.25" customHeight="1" x14ac:dyDescent="0.25">
      <c r="A55" s="155"/>
      <c r="B55" s="156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56"/>
      <c r="N55" s="156"/>
      <c r="O55" s="156"/>
      <c r="P55" s="156"/>
      <c r="Q55" s="155"/>
      <c r="R55" s="155"/>
    </row>
    <row r="56" spans="1:18" s="9" customFormat="1" ht="14.25" hidden="1" customHeight="1" x14ac:dyDescent="0.25">
      <c r="A56" s="155"/>
      <c r="B56" s="156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56"/>
      <c r="O56" s="156"/>
      <c r="P56" s="156"/>
      <c r="Q56" s="155"/>
      <c r="R56" s="155"/>
    </row>
    <row r="57" spans="1:18" s="6" customFormat="1" hidden="1" x14ac:dyDescent="0.25">
      <c r="A57" s="12" t="s">
        <v>157</v>
      </c>
      <c r="C57" s="6" t="b">
        <f>ISTEXT(#REF!)</f>
        <v>0</v>
      </c>
      <c r="E57" s="10" t="str">
        <f>IF(C57=TRUE,MID(#REF!,1,500), "No declarado")</f>
        <v>No declarado</v>
      </c>
      <c r="J57" s="6" t="s">
        <v>193</v>
      </c>
      <c r="K57" s="6" t="str">
        <f>CONCATENATE(E51,J57,E57,J57,E58,J57,E59,J57,E60,J57,E61,J57,E62,J57,E63,J57,E64,J57,E65,J57,E66,J57,E67,J57,E68)</f>
        <v xml:space="preserve">   /    No declarado   /    No declarado   /    No declarado   /    No declarado   /    No declarado   /    No declarado   /    No declarado   /    No declarado   /    No declarado   /    No declarado   /    No declarado   /    No declarado</v>
      </c>
    </row>
    <row r="58" spans="1:18" s="6" customFormat="1" hidden="1" x14ac:dyDescent="0.25">
      <c r="A58" s="12" t="s">
        <v>158</v>
      </c>
      <c r="C58" s="6" t="b">
        <f>ISTEXT(#REF!)</f>
        <v>0</v>
      </c>
      <c r="E58" s="10" t="str">
        <f>IF(C58=TRUE,MID(#REF!,1,500), "No declarado")</f>
        <v>No declarado</v>
      </c>
      <c r="J58" s="30" t="s">
        <v>134</v>
      </c>
    </row>
    <row r="59" spans="1:18" s="6" customFormat="1" hidden="1" x14ac:dyDescent="0.25">
      <c r="A59" s="12" t="s">
        <v>159</v>
      </c>
      <c r="C59" s="6" t="b">
        <f>ISTEXT(#REF!)</f>
        <v>0</v>
      </c>
      <c r="E59" s="10" t="str">
        <f>IF(C59=TRUE,MID(#REF!,1,500), "No declarado")</f>
        <v>No declarado</v>
      </c>
    </row>
    <row r="60" spans="1:18" s="6" customFormat="1" hidden="1" x14ac:dyDescent="0.25">
      <c r="A60" s="12" t="s">
        <v>160</v>
      </c>
      <c r="C60" s="6" t="b">
        <f>ISTEXT(#REF!)</f>
        <v>0</v>
      </c>
      <c r="E60" s="10" t="str">
        <f>IF(C60=TRUE,MID(#REF!,1,500), "No declarado")</f>
        <v>No declarado</v>
      </c>
    </row>
    <row r="61" spans="1:18" s="6" customFormat="1" hidden="1" x14ac:dyDescent="0.25">
      <c r="A61" s="12" t="s">
        <v>161</v>
      </c>
      <c r="C61" s="6" t="b">
        <f>ISTEXT(#REF!)</f>
        <v>0</v>
      </c>
      <c r="E61" s="10" t="str">
        <f>IF(C61=TRUE,MID(#REF!,1,500), "No declarado")</f>
        <v>No declarado</v>
      </c>
    </row>
    <row r="62" spans="1:18" s="6" customFormat="1" hidden="1" x14ac:dyDescent="0.25">
      <c r="A62" s="12" t="s">
        <v>162</v>
      </c>
      <c r="C62" s="6" t="b">
        <f>ISTEXT(#REF!)</f>
        <v>0</v>
      </c>
      <c r="E62" s="10" t="str">
        <f>IF(C62=TRUE,MID(#REF!,1,500), "No declarado")</f>
        <v>No declarado</v>
      </c>
    </row>
    <row r="63" spans="1:18" s="6" customFormat="1" hidden="1" x14ac:dyDescent="0.25">
      <c r="A63" s="12" t="s">
        <v>163</v>
      </c>
      <c r="C63" s="6" t="b">
        <f>ISTEXT(#REF!)</f>
        <v>0</v>
      </c>
      <c r="E63" s="10" t="str">
        <f>IF(C63=TRUE,MID(#REF!,1,500), "No declarado")</f>
        <v>No declarado</v>
      </c>
    </row>
    <row r="64" spans="1:18" s="6" customFormat="1" hidden="1" x14ac:dyDescent="0.25">
      <c r="A64" s="12" t="s">
        <v>164</v>
      </c>
      <c r="C64" s="6" t="b">
        <f>ISTEXT(#REF!)</f>
        <v>0</v>
      </c>
      <c r="E64" s="10" t="str">
        <f>IF(C64=TRUE,MID(#REF!,1,500), "No declarado")</f>
        <v>No declarado</v>
      </c>
    </row>
    <row r="65" spans="1:11" s="6" customFormat="1" hidden="1" x14ac:dyDescent="0.25">
      <c r="A65" s="12" t="s">
        <v>189</v>
      </c>
      <c r="C65" s="6" t="b">
        <f>ISTEXT(#REF!)</f>
        <v>0</v>
      </c>
      <c r="E65" s="10" t="str">
        <f>IF(C65=TRUE,MID(#REF!,1,500), "No declarado")</f>
        <v>No declarado</v>
      </c>
    </row>
    <row r="66" spans="1:11" s="6" customFormat="1" hidden="1" x14ac:dyDescent="0.25">
      <c r="A66" s="12" t="s">
        <v>190</v>
      </c>
      <c r="C66" s="6" t="b">
        <f>ISTEXT(#REF!)</f>
        <v>0</v>
      </c>
      <c r="E66" s="10" t="str">
        <f>IF(C66=TRUE,MID(#REF!,1,500), "No declarado")</f>
        <v>No declarado</v>
      </c>
    </row>
    <row r="67" spans="1:11" s="6" customFormat="1" hidden="1" x14ac:dyDescent="0.25">
      <c r="A67" s="12" t="s">
        <v>191</v>
      </c>
      <c r="C67" s="6" t="b">
        <f>ISTEXT(#REF!)</f>
        <v>0</v>
      </c>
      <c r="E67" s="10" t="str">
        <f>IF(C67=TRUE,MID(#REF!,1,500), "No declarado")</f>
        <v>No declarado</v>
      </c>
    </row>
    <row r="68" spans="1:11" s="6" customFormat="1" hidden="1" x14ac:dyDescent="0.25">
      <c r="A68" s="12" t="s">
        <v>192</v>
      </c>
      <c r="C68" s="6" t="b">
        <f>ISTEXT(#REF!)</f>
        <v>0</v>
      </c>
      <c r="E68" s="10" t="str">
        <f>IF(C68=TRUE,MID(#REF!,1,500), "No declarado")</f>
        <v>No declarado</v>
      </c>
    </row>
    <row r="69" spans="1:11" s="6" customFormat="1" hidden="1" x14ac:dyDescent="0.25">
      <c r="A69" s="12"/>
    </row>
    <row r="70" spans="1:11" s="6" customFormat="1" hidden="1" x14ac:dyDescent="0.25">
      <c r="A70" s="12" t="s">
        <v>165</v>
      </c>
      <c r="C70" s="6" t="b">
        <f>ISTEXT(#REF!)</f>
        <v>0</v>
      </c>
      <c r="E70" s="10" t="str">
        <f>IF(C70=TRUE,MID(#REF!,1,500), "No declarado")</f>
        <v>No declarado</v>
      </c>
      <c r="K70" s="6" t="str">
        <f>CONCATENATE(E70,J57,E71,J57,E72,J57,E73,J57,E74,J57,E75,J57,E76,J57,E77,J57,E78,J57,E79,J57,E80,J57,E81,J57,E82)</f>
        <v>No declarado   /    No declarado   /    No declarado   /    No declarado   /    No declarado   /    No declarado   /    No declarado   /    No declarado   /    No declarado   /    No declarado   /    No declarado   /    No declarado   /    No declarado</v>
      </c>
    </row>
    <row r="71" spans="1:11" s="6" customFormat="1" hidden="1" x14ac:dyDescent="0.25">
      <c r="A71" s="12" t="s">
        <v>166</v>
      </c>
      <c r="C71" s="6" t="b">
        <f>ISTEXT(#REF!)</f>
        <v>0</v>
      </c>
      <c r="E71" s="10" t="str">
        <f>IF(C71=TRUE,MID(#REF!,1,500), "No declarado")</f>
        <v>No declarado</v>
      </c>
    </row>
    <row r="72" spans="1:11" s="6" customFormat="1" hidden="1" x14ac:dyDescent="0.25">
      <c r="A72" s="12" t="s">
        <v>167</v>
      </c>
      <c r="C72" s="6" t="b">
        <f>ISTEXT(#REF!)</f>
        <v>0</v>
      </c>
      <c r="E72" s="10" t="str">
        <f>IF(C72=TRUE,MID(#REF!,1,500), "No declarado")</f>
        <v>No declarado</v>
      </c>
    </row>
    <row r="73" spans="1:11" s="6" customFormat="1" hidden="1" x14ac:dyDescent="0.25">
      <c r="A73" s="12" t="s">
        <v>168</v>
      </c>
      <c r="C73" s="6" t="b">
        <f>ISTEXT(#REF!)</f>
        <v>0</v>
      </c>
      <c r="E73" s="10" t="str">
        <f>IF(C73=TRUE,MID(#REF!,1,500), "No declarado")</f>
        <v>No declarado</v>
      </c>
    </row>
    <row r="74" spans="1:11" s="6" customFormat="1" hidden="1" x14ac:dyDescent="0.25">
      <c r="A74" s="12" t="s">
        <v>169</v>
      </c>
      <c r="C74" s="6" t="b">
        <f>ISTEXT(#REF!)</f>
        <v>0</v>
      </c>
      <c r="E74" s="10" t="str">
        <f>IF(C74=TRUE,MID(#REF!,1,500), "No declarado")</f>
        <v>No declarado</v>
      </c>
    </row>
    <row r="75" spans="1:11" s="6" customFormat="1" hidden="1" x14ac:dyDescent="0.25">
      <c r="A75" s="12" t="s">
        <v>170</v>
      </c>
      <c r="C75" s="6" t="b">
        <f>ISTEXT(#REF!)</f>
        <v>0</v>
      </c>
      <c r="E75" s="10" t="str">
        <f>IF(C75=TRUE,MID(#REF!,1,500), "No declarado")</f>
        <v>No declarado</v>
      </c>
    </row>
    <row r="76" spans="1:11" s="6" customFormat="1" hidden="1" x14ac:dyDescent="0.25">
      <c r="A76" s="12" t="s">
        <v>171</v>
      </c>
      <c r="C76" s="6" t="b">
        <f>ISTEXT(#REF!)</f>
        <v>0</v>
      </c>
      <c r="E76" s="10" t="str">
        <f>IF(C76=TRUE,MID(#REF!,1,500), "No declarado")</f>
        <v>No declarado</v>
      </c>
      <c r="J76" s="6" t="s">
        <v>193</v>
      </c>
    </row>
    <row r="77" spans="1:11" s="6" customFormat="1" hidden="1" x14ac:dyDescent="0.25">
      <c r="A77" s="12" t="s">
        <v>172</v>
      </c>
      <c r="C77" s="6" t="b">
        <f>ISTEXT(#REF!)</f>
        <v>0</v>
      </c>
      <c r="E77" s="10" t="str">
        <f>IF(C77=TRUE,MID(#REF!,1,500), "No declarado")</f>
        <v>No declarado</v>
      </c>
      <c r="J77" s="30" t="s">
        <v>134</v>
      </c>
    </row>
    <row r="78" spans="1:11" s="6" customFormat="1" hidden="1" x14ac:dyDescent="0.25">
      <c r="A78" s="12" t="s">
        <v>194</v>
      </c>
      <c r="C78" s="6" t="b">
        <f>ISTEXT(#REF!)</f>
        <v>0</v>
      </c>
      <c r="E78" s="10" t="str">
        <f>IF(C78=TRUE,MID(#REF!,1,500), "No declarado")</f>
        <v>No declarado</v>
      </c>
    </row>
    <row r="79" spans="1:11" s="6" customFormat="1" hidden="1" x14ac:dyDescent="0.25">
      <c r="A79" s="12" t="s">
        <v>195</v>
      </c>
      <c r="C79" s="6" t="b">
        <f>ISTEXT(#REF!)</f>
        <v>0</v>
      </c>
      <c r="E79" s="10" t="str">
        <f>IF(C79=TRUE,MID(#REF!,1,500), "No declarado")</f>
        <v>No declarado</v>
      </c>
    </row>
    <row r="80" spans="1:11" s="6" customFormat="1" hidden="1" x14ac:dyDescent="0.25">
      <c r="A80" s="12" t="s">
        <v>196</v>
      </c>
      <c r="C80" s="6" t="b">
        <f>ISTEXT(#REF!)</f>
        <v>0</v>
      </c>
      <c r="E80" s="10" t="str">
        <f>IF(C80=TRUE,MID(#REF!,1,500), "No declarado")</f>
        <v>No declarado</v>
      </c>
    </row>
    <row r="81" spans="1:11" s="6" customFormat="1" hidden="1" x14ac:dyDescent="0.25">
      <c r="A81" s="12" t="s">
        <v>197</v>
      </c>
      <c r="C81" s="6" t="b">
        <f>ISTEXT(#REF!)</f>
        <v>0</v>
      </c>
      <c r="E81" s="10" t="str">
        <f>IF(C81=TRUE,MID(#REF!,1,500), "No declarado")</f>
        <v>No declarado</v>
      </c>
    </row>
    <row r="82" spans="1:11" s="6" customFormat="1" hidden="1" x14ac:dyDescent="0.25">
      <c r="A82" s="12" t="s">
        <v>198</v>
      </c>
      <c r="C82" s="6" t="b">
        <f>ISTEXT(#REF!)</f>
        <v>0</v>
      </c>
      <c r="E82" s="10" t="str">
        <f>IF(C82=TRUE,MID(#REF!,1,500), "No declarado")</f>
        <v>No declarado</v>
      </c>
    </row>
    <row r="83" spans="1:11" s="6" customFormat="1" hidden="1" x14ac:dyDescent="0.25">
      <c r="A83" s="12"/>
    </row>
    <row r="84" spans="1:11" s="6" customFormat="1" hidden="1" x14ac:dyDescent="0.25">
      <c r="A84" s="12" t="s">
        <v>173</v>
      </c>
      <c r="C84" s="6" t="b">
        <f>ISTEXT(#REF!)</f>
        <v>0</v>
      </c>
      <c r="E84" s="10" t="str">
        <f>IF(C84=TRUE,MID(#REF!,1,500), "No declarado")</f>
        <v>No declarado</v>
      </c>
      <c r="K84" s="6" t="str">
        <f>CONCATENATE(E84,J76,E85,J76,E86,J76,E87,J76,E88,J76,E89,J76,E90,J76,E91,J76,E92,J76,E93,J76,E94,J76,E95,J76,E96)</f>
        <v>No declarado   /    No declarado   /    No declarado   /    No declarado   /    No declarado   /    No declarado   /    No declarado   /    No declarado   /    No declarado   /    No declarado   /    No declarado   /    No declarado   /    No declarado</v>
      </c>
    </row>
    <row r="85" spans="1:11" s="6" customFormat="1" hidden="1" x14ac:dyDescent="0.25">
      <c r="A85" s="12" t="s">
        <v>174</v>
      </c>
      <c r="C85" s="6" t="b">
        <f>ISTEXT(#REF!)</f>
        <v>0</v>
      </c>
      <c r="E85" s="10" t="str">
        <f>IF(C85=TRUE,MID(#REF!,1,500), "No declarado")</f>
        <v>No declarado</v>
      </c>
    </row>
    <row r="86" spans="1:11" s="6" customFormat="1" hidden="1" x14ac:dyDescent="0.25">
      <c r="A86" s="12" t="s">
        <v>175</v>
      </c>
      <c r="C86" s="6" t="b">
        <f>ISTEXT(#REF!)</f>
        <v>0</v>
      </c>
      <c r="E86" s="10" t="str">
        <f>IF(C86=TRUE,MID(#REF!,1,500), "No declarado")</f>
        <v>No declarado</v>
      </c>
    </row>
    <row r="87" spans="1:11" s="6" customFormat="1" hidden="1" x14ac:dyDescent="0.25">
      <c r="A87" s="12" t="s">
        <v>176</v>
      </c>
      <c r="C87" s="6" t="b">
        <f>ISTEXT(#REF!)</f>
        <v>0</v>
      </c>
      <c r="E87" s="10" t="str">
        <f>IF(C87=TRUE,MID(#REF!,1,500), "No declarado")</f>
        <v>No declarado</v>
      </c>
    </row>
    <row r="88" spans="1:11" s="6" customFormat="1" hidden="1" x14ac:dyDescent="0.25">
      <c r="A88" s="12" t="s">
        <v>177</v>
      </c>
      <c r="C88" s="6" t="b">
        <f>ISTEXT(#REF!)</f>
        <v>0</v>
      </c>
      <c r="E88" s="10" t="str">
        <f>IF(C88=TRUE,MID(#REF!,1,500), "No declarado")</f>
        <v>No declarado</v>
      </c>
    </row>
    <row r="89" spans="1:11" s="6" customFormat="1" hidden="1" x14ac:dyDescent="0.25">
      <c r="A89" s="12" t="s">
        <v>178</v>
      </c>
      <c r="C89" s="6" t="b">
        <f>ISTEXT(#REF!)</f>
        <v>0</v>
      </c>
      <c r="E89" s="10" t="str">
        <f>IF(C89=TRUE,MID(#REF!,1,500), "No declarado")</f>
        <v>No declarado</v>
      </c>
    </row>
    <row r="90" spans="1:11" s="6" customFormat="1" hidden="1" x14ac:dyDescent="0.25">
      <c r="A90" s="12" t="s">
        <v>179</v>
      </c>
      <c r="C90" s="6" t="b">
        <f>ISTEXT(#REF!)</f>
        <v>0</v>
      </c>
      <c r="E90" s="10" t="str">
        <f>IF(C90=TRUE,MID(#REF!,1,500), "No declarado")</f>
        <v>No declarado</v>
      </c>
    </row>
    <row r="91" spans="1:11" s="6" customFormat="1" hidden="1" x14ac:dyDescent="0.25">
      <c r="A91" s="12" t="s">
        <v>180</v>
      </c>
      <c r="C91" s="6" t="b">
        <f>ISTEXT(#REF!)</f>
        <v>0</v>
      </c>
      <c r="E91" s="10" t="str">
        <f>IF(C91=TRUE,MID(#REF!,1,500), "No declarado")</f>
        <v>No declarado</v>
      </c>
    </row>
    <row r="92" spans="1:11" s="6" customFormat="1" hidden="1" x14ac:dyDescent="0.25">
      <c r="A92" s="12" t="s">
        <v>199</v>
      </c>
      <c r="C92" s="6" t="b">
        <v>0</v>
      </c>
      <c r="E92" s="10" t="str">
        <f>IF(C92=TRUE,MID(#REF!,1,500), "No declarado")</f>
        <v>No declarado</v>
      </c>
    </row>
    <row r="93" spans="1:11" s="6" customFormat="1" hidden="1" x14ac:dyDescent="0.25">
      <c r="A93" s="12" t="s">
        <v>200</v>
      </c>
      <c r="C93" s="6" t="b">
        <f>ISTEXT(#REF!)</f>
        <v>0</v>
      </c>
      <c r="E93" s="10" t="str">
        <f>IF(C93=TRUE,MID(#REF!,1,500), "No declarado")</f>
        <v>No declarado</v>
      </c>
    </row>
    <row r="94" spans="1:11" s="6" customFormat="1" hidden="1" x14ac:dyDescent="0.25">
      <c r="A94" s="12" t="s">
        <v>201</v>
      </c>
      <c r="C94" s="6" t="b">
        <f>ISTEXT(#REF!)</f>
        <v>0</v>
      </c>
      <c r="E94" s="10" t="str">
        <f>IF(C94=TRUE,MID(#REF!,1,500), "No declarado")</f>
        <v>No declarado</v>
      </c>
    </row>
    <row r="95" spans="1:11" s="6" customFormat="1" hidden="1" x14ac:dyDescent="0.25">
      <c r="A95" s="12" t="s">
        <v>202</v>
      </c>
      <c r="C95" s="6" t="b">
        <f>ISTEXT(#REF!)</f>
        <v>0</v>
      </c>
      <c r="E95" s="10" t="str">
        <f>IF(C95=TRUE,MID(#REF!,1,500), "No declarado")</f>
        <v>No declarado</v>
      </c>
      <c r="J95" s="6" t="s">
        <v>193</v>
      </c>
    </row>
    <row r="96" spans="1:11" s="6" customFormat="1" hidden="1" x14ac:dyDescent="0.25">
      <c r="A96" s="12" t="s">
        <v>203</v>
      </c>
      <c r="C96" s="6" t="b">
        <f>ISTEXT(#REF!)</f>
        <v>0</v>
      </c>
      <c r="E96" s="10" t="str">
        <f>IF(C96=TRUE,MID(#REF!,1,500), "No declarado")</f>
        <v>No declarado</v>
      </c>
      <c r="J96" s="30" t="s">
        <v>134</v>
      </c>
    </row>
    <row r="97" spans="1:15" s="6" customFormat="1" hidden="1" x14ac:dyDescent="0.25">
      <c r="A97" s="271" t="s">
        <v>515</v>
      </c>
      <c r="B97" s="100"/>
      <c r="C97" s="100" t="b">
        <v>0</v>
      </c>
    </row>
    <row r="98" spans="1:15" s="6" customFormat="1" hidden="1" x14ac:dyDescent="0.25">
      <c r="A98" s="12" t="s">
        <v>181</v>
      </c>
      <c r="C98" s="6" t="b">
        <f>ISTEXT(#REF!)</f>
        <v>0</v>
      </c>
      <c r="E98" s="10" t="str">
        <f>IF(C98=TRUE,MID(#REF!,1,500), "No declarado")</f>
        <v>No declarado</v>
      </c>
      <c r="K98" s="6" t="e">
        <f>CONCATENATE(E98,J95,E99,J95,E100,J95,E101,J95,E102,J95,E103,J95,E104,J95,E105,J95,E106,J95,E107,J95,E108,J95,E109,J95,E110)</f>
        <v>#REF!</v>
      </c>
    </row>
    <row r="99" spans="1:15" s="6" customFormat="1" hidden="1" x14ac:dyDescent="0.25">
      <c r="A99" s="12" t="s">
        <v>182</v>
      </c>
      <c r="C99" s="6" t="b">
        <f>ISTEXT(#REF!)</f>
        <v>0</v>
      </c>
      <c r="E99" s="10" t="str">
        <f>IF(C99=TRUE,MID(#REF!,1,500), "No declarado")</f>
        <v>No declarado</v>
      </c>
    </row>
    <row r="100" spans="1:15" s="6" customFormat="1" hidden="1" x14ac:dyDescent="0.25">
      <c r="A100" s="12" t="s">
        <v>183</v>
      </c>
      <c r="C100" s="6" t="b">
        <f>ISTEXT(#REF!)</f>
        <v>0</v>
      </c>
      <c r="E100" s="10" t="str">
        <f>IF(C100=TRUE,MID(#REF!,1,500), "No declarado")</f>
        <v>No declarado</v>
      </c>
    </row>
    <row r="101" spans="1:15" s="6" customFormat="1" hidden="1" x14ac:dyDescent="0.25">
      <c r="A101" s="12" t="s">
        <v>184</v>
      </c>
      <c r="C101" s="6" t="b">
        <f>ISTEXT(#REF!)</f>
        <v>0</v>
      </c>
      <c r="E101" s="10" t="str">
        <f>IF(C101=TRUE,MID(#REF!,1,500), "No declarado")</f>
        <v>No declarado</v>
      </c>
    </row>
    <row r="102" spans="1:15" s="6" customFormat="1" hidden="1" x14ac:dyDescent="0.25">
      <c r="A102" s="12" t="s">
        <v>185</v>
      </c>
      <c r="C102" s="6" t="b">
        <f>ISTEXT(#REF!)</f>
        <v>0</v>
      </c>
      <c r="E102" s="10" t="str">
        <f>IF(C102=TRUE,MID(#REF!,1,500), "No declarado")</f>
        <v>No declarado</v>
      </c>
    </row>
    <row r="103" spans="1:15" s="6" customFormat="1" hidden="1" x14ac:dyDescent="0.25">
      <c r="A103" s="12" t="s">
        <v>186</v>
      </c>
      <c r="C103" s="6" t="b">
        <f>ISTEXT(#REF!)</f>
        <v>0</v>
      </c>
      <c r="E103" s="10" t="str">
        <f>IF(C103=TRUE,MID(#REF!,1,500), "No declarado")</f>
        <v>No declarado</v>
      </c>
    </row>
    <row r="104" spans="1:15" s="6" customFormat="1" hidden="1" x14ac:dyDescent="0.25">
      <c r="A104" s="12" t="s">
        <v>187</v>
      </c>
      <c r="C104" s="6" t="b">
        <f>ISTEXT(#REF!)</f>
        <v>0</v>
      </c>
      <c r="E104" s="10" t="str">
        <f>IF(C104=TRUE,MID(#REF!,1,500), "No declarado")</f>
        <v>No declarado</v>
      </c>
    </row>
    <row r="105" spans="1:15" s="6" customFormat="1" hidden="1" x14ac:dyDescent="0.25">
      <c r="A105" s="12" t="s">
        <v>188</v>
      </c>
      <c r="C105" s="224" t="b">
        <v>0</v>
      </c>
      <c r="E105" s="10" t="str">
        <f>IF(C105=TRUE,MID(#REF!,1,500), "No declarado")</f>
        <v>No declarado</v>
      </c>
    </row>
    <row r="106" spans="1:15" s="6" customFormat="1" hidden="1" x14ac:dyDescent="0.25">
      <c r="A106" s="12" t="s">
        <v>204</v>
      </c>
      <c r="C106" s="224" t="b">
        <v>0</v>
      </c>
      <c r="E106" s="10" t="str">
        <f>IF(C106=TRUE,MID(#REF!,1,500), "No declarado")</f>
        <v>No declarado</v>
      </c>
    </row>
    <row r="107" spans="1:15" s="6" customFormat="1" hidden="1" x14ac:dyDescent="0.25">
      <c r="A107" s="12" t="s">
        <v>205</v>
      </c>
      <c r="C107" s="224" t="b">
        <v>1</v>
      </c>
      <c r="E107" s="10" t="e">
        <f>IF(C107=TRUE,MID(#REF!,1,500), "No declarado")</f>
        <v>#REF!</v>
      </c>
    </row>
    <row r="108" spans="1:15" s="6" customFormat="1" hidden="1" x14ac:dyDescent="0.25">
      <c r="A108" s="12" t="s">
        <v>206</v>
      </c>
      <c r="C108" s="224" t="b">
        <v>0</v>
      </c>
      <c r="E108" s="10" t="str">
        <f>IF(C108=TRUE,MID(#REF!,1,500), "No declarado")</f>
        <v>No declarado</v>
      </c>
    </row>
    <row r="109" spans="1:15" s="6" customFormat="1" hidden="1" x14ac:dyDescent="0.25">
      <c r="A109" s="12" t="s">
        <v>207</v>
      </c>
      <c r="C109" s="6" t="b">
        <f>ISTEXT(#REF!)</f>
        <v>0</v>
      </c>
      <c r="E109" s="10" t="str">
        <f>IF(C109=TRUE,MID(#REF!,1,500), "No declarado")</f>
        <v>No declarado</v>
      </c>
    </row>
    <row r="110" spans="1:15" s="6" customFormat="1" hidden="1" x14ac:dyDescent="0.25">
      <c r="A110" s="12" t="s">
        <v>208</v>
      </c>
      <c r="C110" s="6" t="b">
        <f>ISTEXT(#REF!)</f>
        <v>0</v>
      </c>
      <c r="E110" s="10" t="str">
        <f>IF(C110=TRUE,MID(#REF!,1,500), "No declarado")</f>
        <v>No declarado</v>
      </c>
    </row>
    <row r="111" spans="1:15" s="6" customFormat="1" hidden="1" x14ac:dyDescent="0.25">
      <c r="A111" s="41"/>
      <c r="B111" s="78"/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</row>
    <row r="112" spans="1:15" s="6" customFormat="1" hidden="1" x14ac:dyDescent="0.25">
      <c r="A112" s="272" t="s">
        <v>209</v>
      </c>
      <c r="C112" s="6" t="b">
        <f>ISTEXT(#REF!)</f>
        <v>0</v>
      </c>
      <c r="E112" s="10" t="str">
        <f>IF(C112=TRUE,MID(#REF!,1,500), "No declarado")</f>
        <v>No declarado</v>
      </c>
    </row>
    <row r="113" spans="1:15" s="6" customFormat="1" ht="15.75" hidden="1" customHeight="1" x14ac:dyDescent="0.25">
      <c r="A113" s="273"/>
      <c r="B113" s="78"/>
      <c r="C113" s="78"/>
      <c r="D113" s="78"/>
      <c r="E113" s="24"/>
      <c r="F113" s="78"/>
      <c r="G113" s="78"/>
      <c r="H113" s="78"/>
      <c r="I113" s="78"/>
      <c r="J113" s="78"/>
      <c r="K113" s="78"/>
      <c r="L113" s="78"/>
      <c r="M113" s="78"/>
      <c r="N113" s="78"/>
      <c r="O113" s="78"/>
    </row>
    <row r="114" spans="1:15" s="6" customFormat="1" ht="15.75" hidden="1" customHeight="1" x14ac:dyDescent="0.25">
      <c r="A114" s="272"/>
      <c r="B114" s="7"/>
      <c r="C114" s="7"/>
      <c r="D114" s="7"/>
      <c r="E114" s="25"/>
      <c r="F114" s="7"/>
      <c r="G114" s="7"/>
      <c r="H114" s="7" t="s">
        <v>428</v>
      </c>
      <c r="I114" s="7">
        <v>1</v>
      </c>
      <c r="J114" s="7" t="str">
        <f>CONCATENATE(I114,H115,E115)</f>
        <v>1     Evaluación de los Recursos Forestales Mundiales (FRA, por sus siglas en inglés)</v>
      </c>
      <c r="K114" s="7"/>
      <c r="L114" s="7"/>
      <c r="M114" s="7"/>
      <c r="N114" s="7"/>
      <c r="O114" s="7"/>
    </row>
    <row r="115" spans="1:15" s="6" customFormat="1" ht="15.75" hidden="1" customHeight="1" x14ac:dyDescent="0.25">
      <c r="A115" s="272" t="s">
        <v>210</v>
      </c>
      <c r="C115" s="6" t="b">
        <f>ISTEXT(E38)</f>
        <v>1</v>
      </c>
      <c r="E115" s="10" t="str">
        <f>IF(C115=TRUE,MID(E38,1,500), "No declarado")</f>
        <v>Evaluación de los Recursos Forestales Mundiales (FRA, por sus siglas en inglés)</v>
      </c>
      <c r="H115" s="32" t="s">
        <v>139</v>
      </c>
      <c r="I115" s="6">
        <v>2</v>
      </c>
      <c r="J115" s="7" t="str">
        <f>CONCATENATE(I115,H116,E116)</f>
        <v>2      Convención Marco de las Naciones Unidas sobre el Cambio Climático</v>
      </c>
    </row>
    <row r="116" spans="1:15" s="6" customFormat="1" ht="15.75" hidden="1" customHeight="1" x14ac:dyDescent="0.25">
      <c r="A116" s="272" t="s">
        <v>211</v>
      </c>
      <c r="C116" s="6" t="b">
        <f>ISTEXT(E39)</f>
        <v>1</v>
      </c>
      <c r="E116" s="10" t="str">
        <f>IF(C116=TRUE,MID(E39,1,500), "No declarado")</f>
        <v>Convención Marco de las Naciones Unidas sobre el Cambio Climático</v>
      </c>
      <c r="H116" s="83" t="s">
        <v>134</v>
      </c>
      <c r="I116" s="6">
        <v>3</v>
      </c>
      <c r="J116" s="7" t="str">
        <f>CONCATENATE(I116,H115,E117)</f>
        <v>3     No declarado</v>
      </c>
    </row>
    <row r="117" spans="1:15" s="6" customFormat="1" ht="15.75" hidden="1" customHeight="1" x14ac:dyDescent="0.25">
      <c r="A117" s="272" t="s">
        <v>212</v>
      </c>
      <c r="C117" s="6" t="b">
        <f>ISTEXT(E40)</f>
        <v>0</v>
      </c>
      <c r="E117" s="10" t="str">
        <f>IF(C117=TRUE,MID(E40,1,500), "No declarado")</f>
        <v>No declarado</v>
      </c>
      <c r="H117" s="83" t="s">
        <v>62</v>
      </c>
      <c r="I117" s="6">
        <v>4</v>
      </c>
      <c r="J117" s="7" t="str">
        <f>CONCATENATE(I117,H115,E118)</f>
        <v>4     No declarado</v>
      </c>
    </row>
    <row r="118" spans="1:15" s="6" customFormat="1" ht="15.75" hidden="1" customHeight="1" x14ac:dyDescent="0.25">
      <c r="A118" s="272" t="s">
        <v>213</v>
      </c>
      <c r="C118" s="6" t="b">
        <f>ISTEXT(E41)</f>
        <v>0</v>
      </c>
      <c r="E118" s="10" t="str">
        <f>IF(C118=TRUE,MID(E41,1,500), "No declarado")</f>
        <v>No declarado</v>
      </c>
      <c r="I118" s="6">
        <v>5</v>
      </c>
      <c r="J118" s="7" t="str">
        <f>CONCATENATE(I118,H115,E119)</f>
        <v>5     No declarado</v>
      </c>
    </row>
    <row r="119" spans="1:15" s="6" customFormat="1" ht="15.75" hidden="1" customHeight="1" x14ac:dyDescent="0.25">
      <c r="A119" s="272" t="s">
        <v>214</v>
      </c>
      <c r="C119" s="6" t="b">
        <f>ISTEXT(E42)</f>
        <v>0</v>
      </c>
      <c r="E119" s="10" t="str">
        <f>IF(C119=TRUE,MID(E42,1,500), "No declarado")</f>
        <v>No declarado</v>
      </c>
    </row>
    <row r="120" spans="1:15" s="6" customFormat="1" ht="15.75" hidden="1" customHeight="1" x14ac:dyDescent="0.25">
      <c r="A120" s="272"/>
      <c r="E120" s="10"/>
    </row>
    <row r="121" spans="1:15" s="6" customFormat="1" ht="15.75" hidden="1" customHeight="1" x14ac:dyDescent="0.25">
      <c r="A121" s="272" t="s">
        <v>215</v>
      </c>
      <c r="C121" s="6" t="b">
        <f>ISTEXT(K38)</f>
        <v>0</v>
      </c>
      <c r="E121" s="10" t="str">
        <f>IF(C121=TRUE,MID(K38,1,500), "No declarado")</f>
        <v>No declarado</v>
      </c>
    </row>
    <row r="122" spans="1:15" s="6" customFormat="1" ht="15.75" hidden="1" customHeight="1" x14ac:dyDescent="0.25">
      <c r="A122" s="272" t="s">
        <v>216</v>
      </c>
      <c r="C122" s="6" t="b">
        <f>ISTEXT(K39)</f>
        <v>0</v>
      </c>
      <c r="E122" s="10" t="str">
        <f>IF(C122=TRUE,MID(K39,1,500), "No declarado")</f>
        <v>No declarado</v>
      </c>
    </row>
    <row r="123" spans="1:15" s="6" customFormat="1" ht="15.75" hidden="1" customHeight="1" x14ac:dyDescent="0.25">
      <c r="A123" s="272" t="s">
        <v>217</v>
      </c>
      <c r="C123" s="6" t="b">
        <f>ISTEXT(K40)</f>
        <v>0</v>
      </c>
      <c r="E123" s="10" t="str">
        <f>IF(C123=TRUE,MID(K40,1,500), "No declarado")</f>
        <v>No declarado</v>
      </c>
    </row>
    <row r="124" spans="1:15" s="6" customFormat="1" ht="15.75" hidden="1" customHeight="1" x14ac:dyDescent="0.25">
      <c r="A124" s="272" t="s">
        <v>218</v>
      </c>
      <c r="C124" s="6" t="b">
        <f>ISTEXT(K41)</f>
        <v>0</v>
      </c>
      <c r="E124" s="10" t="str">
        <f>IF(C124=TRUE,MID(K41,1,500), "No declarado")</f>
        <v>No declarado</v>
      </c>
      <c r="J124" s="6" t="str">
        <f>CONCATENATE(E121,H115,E122,H115,E123,H115,E124,H115,E125)</f>
        <v>No declarado     No declarado     No declarado     No declarado     No declarado</v>
      </c>
    </row>
    <row r="125" spans="1:15" s="6" customFormat="1" ht="15.75" hidden="1" customHeight="1" x14ac:dyDescent="0.25">
      <c r="A125" s="272" t="s">
        <v>219</v>
      </c>
      <c r="C125" s="6" t="b">
        <f>ISTEXT(K42)</f>
        <v>0</v>
      </c>
      <c r="E125" s="10" t="str">
        <f>IF(C125=TRUE,MID(K42,1,500), "No declarado")</f>
        <v>No declarado</v>
      </c>
    </row>
    <row r="126" spans="1:15" s="6" customFormat="1" hidden="1" x14ac:dyDescent="0.25">
      <c r="A126" s="12"/>
      <c r="E126" s="31" t="s">
        <v>136</v>
      </c>
      <c r="K126" s="31" t="s">
        <v>136</v>
      </c>
    </row>
    <row r="127" spans="1:15" s="6" customFormat="1" hidden="1" x14ac:dyDescent="0.25">
      <c r="A127" s="12"/>
      <c r="E127" s="6" t="str">
        <f>CONCATENATE(E38,E126,E39,E126,E40,E126,E41,E126,E42)</f>
        <v xml:space="preserve">Evaluación de los Recursos Forestales Mundiales (FRA, por sus siglas en inglés)       Convención Marco de las Naciones Unidas sobre el Cambio Climático                     </v>
      </c>
      <c r="K127" s="6" t="str">
        <f>CONCATENATE(K38,K126,K39,K126,K40,K126,K41,K126,K42)</f>
        <v xml:space="preserve">                            </v>
      </c>
    </row>
    <row r="128" spans="1:15" s="6" customFormat="1" hidden="1" x14ac:dyDescent="0.25">
      <c r="A128" s="12"/>
      <c r="B128" s="9"/>
      <c r="E128" s="6" t="str">
        <f>MID(E38,2,2)</f>
        <v>va</v>
      </c>
      <c r="F128" s="6" t="e">
        <f>_Sid55</f>
        <v>#NAME?</v>
      </c>
    </row>
    <row r="129" spans="1:18" s="6" customFormat="1" hidden="1" x14ac:dyDescent="0.25">
      <c r="A129" s="12"/>
      <c r="B129" s="527"/>
      <c r="C129" s="527"/>
      <c r="D129" s="527"/>
      <c r="E129" s="527"/>
      <c r="F129" s="527"/>
      <c r="G129" s="527"/>
      <c r="H129" s="527"/>
      <c r="I129" s="527"/>
      <c r="J129" s="527"/>
      <c r="K129" s="527"/>
      <c r="L129" s="527"/>
      <c r="M129" s="527"/>
      <c r="N129" s="527"/>
      <c r="O129" s="527"/>
      <c r="P129" s="527"/>
      <c r="Q129" s="527"/>
      <c r="R129" s="527"/>
    </row>
    <row r="130" spans="1:18" s="6" customFormat="1" hidden="1" x14ac:dyDescent="0.25">
      <c r="A130" s="12"/>
      <c r="B130" s="527"/>
      <c r="C130" s="527"/>
      <c r="D130" s="527"/>
      <c r="E130" s="527"/>
      <c r="F130" s="527"/>
      <c r="G130" s="527"/>
      <c r="H130" s="527"/>
      <c r="I130" s="527"/>
      <c r="J130" s="527"/>
      <c r="K130" s="527"/>
      <c r="L130" s="527"/>
      <c r="M130" s="527"/>
      <c r="N130" s="527"/>
      <c r="O130" s="527"/>
      <c r="P130" s="527"/>
      <c r="Q130" s="527"/>
      <c r="R130" s="527"/>
    </row>
    <row r="131" spans="1:18" s="6" customFormat="1" hidden="1" x14ac:dyDescent="0.25">
      <c r="A131" s="41"/>
      <c r="B131" s="78"/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  <c r="R131" s="78"/>
    </row>
    <row r="132" spans="1:18" s="6" customFormat="1" hidden="1" x14ac:dyDescent="0.25">
      <c r="A132" s="12">
        <v>3.5</v>
      </c>
    </row>
    <row r="133" spans="1:18" s="6" customFormat="1" hidden="1" x14ac:dyDescent="0.25">
      <c r="A133" s="12"/>
      <c r="C133" s="6">
        <v>0</v>
      </c>
      <c r="E133" s="6" t="str">
        <f>IF(C133=2, "Pasa       a        4.2", "Especifique")</f>
        <v>Especifique</v>
      </c>
      <c r="G133" s="72" t="str">
        <f>IF(C133=1,"Sí","No")</f>
        <v>No</v>
      </c>
      <c r="H133" s="31" t="str">
        <f>IF(C133=0,"No declarado",MID(G133,1,2))</f>
        <v>No declarado</v>
      </c>
    </row>
    <row r="134" spans="1:18" s="6" customFormat="1" hidden="1" x14ac:dyDescent="0.25">
      <c r="A134" s="41"/>
      <c r="B134" s="78"/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  <c r="R134" s="78"/>
    </row>
    <row r="135" spans="1:18" s="6" customFormat="1" hidden="1" x14ac:dyDescent="0.25">
      <c r="A135" s="12">
        <v>3.6</v>
      </c>
      <c r="C135" s="6">
        <v>1</v>
      </c>
      <c r="E135" s="6" t="str">
        <f>IF(C135=2, "Pase a la siguiente página ", "Especifique")</f>
        <v>Especifique</v>
      </c>
      <c r="G135" s="6" t="str">
        <f>IF(C135=1,"Sí","No")</f>
        <v>Sí</v>
      </c>
      <c r="H135" s="31" t="str">
        <f>IF(C135=0,"No declarado",MID(G135,1,2))</f>
        <v>Sí</v>
      </c>
    </row>
    <row r="136" spans="1:18" s="6" customFormat="1" hidden="1" x14ac:dyDescent="0.25">
      <c r="A136" s="12"/>
      <c r="C136" s="6" t="b">
        <v>0</v>
      </c>
      <c r="E136" s="6" t="str">
        <f>IF(C136=TRUE,"Pasa a la siguiente página"," ")</f>
        <v xml:space="preserve"> </v>
      </c>
    </row>
    <row r="137" spans="1:18" s="6" customFormat="1" hidden="1" x14ac:dyDescent="0.25">
      <c r="A137" s="12"/>
    </row>
    <row r="138" spans="1:18" s="6" customFormat="1" hidden="1" x14ac:dyDescent="0.25">
      <c r="A138" s="41"/>
      <c r="B138" s="78"/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</row>
    <row r="139" spans="1:18" s="6" customFormat="1" hidden="1" x14ac:dyDescent="0.25">
      <c r="A139" s="12"/>
    </row>
    <row r="140" spans="1:18" s="6" customFormat="1" hidden="1" x14ac:dyDescent="0.25">
      <c r="A140" s="12"/>
    </row>
    <row r="141" spans="1:18" s="157" customFormat="1" hidden="1" x14ac:dyDescent="0.25">
      <c r="A141" s="12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</row>
    <row r="142" spans="1:18" s="157" customFormat="1" hidden="1" x14ac:dyDescent="0.25">
      <c r="A142" s="12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</row>
    <row r="143" spans="1:18" s="157" customFormat="1" hidden="1" x14ac:dyDescent="0.25">
      <c r="A143" s="12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</row>
    <row r="144" spans="1:18" s="157" customFormat="1" hidden="1" x14ac:dyDescent="0.25">
      <c r="A144" s="12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</row>
    <row r="145" spans="1:18" s="157" customFormat="1" hidden="1" x14ac:dyDescent="0.25">
      <c r="A145" s="12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</row>
    <row r="146" spans="1:18" s="157" customFormat="1" hidden="1" x14ac:dyDescent="0.25">
      <c r="A146" s="12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</row>
    <row r="147" spans="1:18" s="157" customFormat="1" hidden="1" x14ac:dyDescent="0.25">
      <c r="A147" s="12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</row>
    <row r="148" spans="1:18" s="157" customFormat="1" hidden="1" x14ac:dyDescent="0.25">
      <c r="A148" s="12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</row>
    <row r="149" spans="1:18" s="157" customFormat="1" hidden="1" x14ac:dyDescent="0.25">
      <c r="A149" s="12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</row>
    <row r="150" spans="1:18" s="157" customFormat="1" hidden="1" x14ac:dyDescent="0.25">
      <c r="A150" s="12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</row>
    <row r="151" spans="1:18" s="157" customFormat="1" hidden="1" x14ac:dyDescent="0.25">
      <c r="A151" s="12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</row>
    <row r="152" spans="1:18" s="157" customFormat="1" hidden="1" x14ac:dyDescent="0.25">
      <c r="A152" s="12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</row>
    <row r="153" spans="1:18" s="157" customFormat="1" hidden="1" x14ac:dyDescent="0.25">
      <c r="A153" s="12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</row>
    <row r="154" spans="1:18" s="157" customFormat="1" hidden="1" x14ac:dyDescent="0.25">
      <c r="A154" s="12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</row>
    <row r="155" spans="1:18" s="157" customFormat="1" hidden="1" x14ac:dyDescent="0.25">
      <c r="A155" s="12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</row>
    <row r="156" spans="1:18" s="157" customFormat="1" hidden="1" x14ac:dyDescent="0.25">
      <c r="A156" s="12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</row>
    <row r="157" spans="1:18" s="157" customFormat="1" hidden="1" x14ac:dyDescent="0.25">
      <c r="A157" s="12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</row>
    <row r="158" spans="1:18" s="157" customFormat="1" hidden="1" x14ac:dyDescent="0.25">
      <c r="A158" s="12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</row>
    <row r="159" spans="1:18" s="157" customFormat="1" hidden="1" x14ac:dyDescent="0.25">
      <c r="A159" s="12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</row>
    <row r="160" spans="1:18" s="157" customFormat="1" hidden="1" x14ac:dyDescent="0.25">
      <c r="A160" s="12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</row>
    <row r="161" spans="1:18" s="157" customFormat="1" hidden="1" x14ac:dyDescent="0.25">
      <c r="A161" s="12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</row>
    <row r="162" spans="1:18" s="157" customFormat="1" hidden="1" x14ac:dyDescent="0.25">
      <c r="A162" s="12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</row>
    <row r="163" spans="1:18" s="157" customFormat="1" hidden="1" x14ac:dyDescent="0.25">
      <c r="A163" s="12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</row>
    <row r="164" spans="1:18" s="157" customFormat="1" hidden="1" x14ac:dyDescent="0.25">
      <c r="A164" s="12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</row>
    <row r="165" spans="1:18" s="157" customFormat="1" hidden="1" x14ac:dyDescent="0.25">
      <c r="A165" s="12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</row>
    <row r="166" spans="1:18" s="157" customFormat="1" hidden="1" x14ac:dyDescent="0.25">
      <c r="A166" s="12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</row>
    <row r="167" spans="1:18" s="157" customFormat="1" hidden="1" x14ac:dyDescent="0.25">
      <c r="A167" s="12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</row>
    <row r="168" spans="1:18" s="157" customFormat="1" hidden="1" x14ac:dyDescent="0.25">
      <c r="A168" s="12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</row>
    <row r="169" spans="1:18" s="157" customFormat="1" hidden="1" x14ac:dyDescent="0.25">
      <c r="A169" s="12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</row>
    <row r="170" spans="1:18" s="157" customFormat="1" hidden="1" x14ac:dyDescent="0.25">
      <c r="A170" s="12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</row>
    <row r="171" spans="1:18" s="157" customFormat="1" hidden="1" x14ac:dyDescent="0.25">
      <c r="A171" s="12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</row>
    <row r="172" spans="1:18" s="157" customFormat="1" hidden="1" x14ac:dyDescent="0.25">
      <c r="A172" s="12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</row>
    <row r="173" spans="1:18" s="157" customFormat="1" hidden="1" x14ac:dyDescent="0.25">
      <c r="A173" s="12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</row>
    <row r="174" spans="1:18" s="157" customFormat="1" hidden="1" x14ac:dyDescent="0.25">
      <c r="A174" s="12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</row>
    <row r="175" spans="1:18" s="157" customFormat="1" hidden="1" x14ac:dyDescent="0.25">
      <c r="A175" s="12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</row>
    <row r="176" spans="1:18" s="157" customFormat="1" hidden="1" x14ac:dyDescent="0.25">
      <c r="A176" s="12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</row>
    <row r="177" spans="1:18" s="157" customFormat="1" hidden="1" x14ac:dyDescent="0.25">
      <c r="A177" s="12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</row>
    <row r="178" spans="1:18" s="157" customFormat="1" hidden="1" x14ac:dyDescent="0.25">
      <c r="A178" s="12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</row>
    <row r="179" spans="1:18" s="157" customFormat="1" hidden="1" x14ac:dyDescent="0.25">
      <c r="A179" s="12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</row>
    <row r="180" spans="1:18" s="157" customFormat="1" hidden="1" x14ac:dyDescent="0.25">
      <c r="A180" s="12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</row>
    <row r="181" spans="1:18" s="157" customFormat="1" hidden="1" x14ac:dyDescent="0.25">
      <c r="A181" s="12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</row>
    <row r="182" spans="1:18" s="157" customFormat="1" hidden="1" x14ac:dyDescent="0.25">
      <c r="A182" s="12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</row>
    <row r="183" spans="1:18" s="157" customFormat="1" hidden="1" x14ac:dyDescent="0.25">
      <c r="A183" s="12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</row>
    <row r="184" spans="1:18" s="157" customFormat="1" hidden="1" x14ac:dyDescent="0.25">
      <c r="A184" s="12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</row>
    <row r="185" spans="1:18" s="157" customFormat="1" hidden="1" x14ac:dyDescent="0.25">
      <c r="A185" s="12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</row>
    <row r="186" spans="1:18" s="157" customFormat="1" hidden="1" x14ac:dyDescent="0.25">
      <c r="A186" s="12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</row>
    <row r="187" spans="1:18" s="157" customFormat="1" hidden="1" x14ac:dyDescent="0.25">
      <c r="A187" s="12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</row>
    <row r="188" spans="1:18" s="157" customFormat="1" hidden="1" x14ac:dyDescent="0.25">
      <c r="A188" s="12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</row>
    <row r="189" spans="1:18" s="157" customFormat="1" hidden="1" x14ac:dyDescent="0.25">
      <c r="A189" s="12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</row>
    <row r="190" spans="1:18" s="157" customFormat="1" hidden="1" x14ac:dyDescent="0.25">
      <c r="A190" s="12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</row>
    <row r="191" spans="1:18" s="157" customFormat="1" hidden="1" x14ac:dyDescent="0.25">
      <c r="A191" s="12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</row>
    <row r="192" spans="1:18" s="157" customFormat="1" hidden="1" x14ac:dyDescent="0.25">
      <c r="A192" s="12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</row>
    <row r="193" spans="1:18" s="157" customFormat="1" hidden="1" x14ac:dyDescent="0.25">
      <c r="A193" s="12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</row>
    <row r="194" spans="1:18" s="157" customFormat="1" hidden="1" x14ac:dyDescent="0.25">
      <c r="A194" s="12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</row>
    <row r="195" spans="1:18" s="157" customFormat="1" hidden="1" x14ac:dyDescent="0.25">
      <c r="A195" s="12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</row>
    <row r="196" spans="1:18" s="157" customFormat="1" hidden="1" x14ac:dyDescent="0.25">
      <c r="A196" s="12"/>
      <c r="B196" s="6"/>
      <c r="C196" s="6"/>
      <c r="D196" s="6"/>
      <c r="E196" s="6"/>
      <c r="F196" s="6"/>
      <c r="G196" s="6"/>
      <c r="H196" s="6"/>
      <c r="I196" s="6"/>
      <c r="J196" s="6"/>
      <c r="K196" s="7"/>
      <c r="L196" s="105"/>
      <c r="M196" s="6"/>
      <c r="N196" s="6"/>
      <c r="O196" s="6"/>
      <c r="P196" s="6"/>
      <c r="Q196" s="6"/>
      <c r="R196" s="6"/>
    </row>
    <row r="197" spans="1:18" s="157" customFormat="1" hidden="1" x14ac:dyDescent="0.25">
      <c r="A197" s="12"/>
      <c r="B197" s="6"/>
      <c r="C197" s="6"/>
      <c r="D197" s="6"/>
      <c r="E197" s="6"/>
      <c r="F197" s="6"/>
      <c r="G197" s="6"/>
      <c r="H197" s="6"/>
      <c r="I197" s="6"/>
      <c r="J197" s="6"/>
      <c r="K197" s="7"/>
      <c r="L197" s="105"/>
      <c r="M197" s="6"/>
      <c r="N197" s="6"/>
      <c r="O197" s="6"/>
      <c r="P197" s="6"/>
      <c r="Q197" s="6"/>
      <c r="R197" s="6"/>
    </row>
    <row r="198" spans="1:18" s="157" customFormat="1" hidden="1" x14ac:dyDescent="0.25">
      <c r="A198" s="12"/>
      <c r="B198" s="6"/>
      <c r="C198" s="6"/>
      <c r="D198" s="6"/>
      <c r="E198" s="6"/>
      <c r="F198" s="6"/>
      <c r="G198" s="6"/>
      <c r="H198" s="6"/>
      <c r="I198" s="6"/>
      <c r="J198" s="6"/>
      <c r="K198" s="7"/>
      <c r="L198" s="105"/>
      <c r="M198" s="6"/>
      <c r="N198" s="6"/>
      <c r="O198" s="6"/>
      <c r="P198" s="6"/>
      <c r="Q198" s="6"/>
      <c r="R198" s="6"/>
    </row>
    <row r="199" spans="1:18" s="157" customFormat="1" hidden="1" x14ac:dyDescent="0.25">
      <c r="A199" s="12"/>
      <c r="B199" s="6"/>
      <c r="C199" s="6"/>
      <c r="D199" s="6"/>
      <c r="E199" s="6"/>
      <c r="F199" s="6"/>
      <c r="G199" s="6"/>
      <c r="H199" s="6"/>
      <c r="I199" s="6"/>
      <c r="J199" s="6"/>
      <c r="K199" s="7"/>
      <c r="L199" s="105"/>
      <c r="M199" s="6"/>
      <c r="N199" s="6"/>
      <c r="O199" s="6"/>
      <c r="P199" s="6"/>
      <c r="Q199" s="6"/>
      <c r="R199" s="6"/>
    </row>
    <row r="200" spans="1:18" s="157" customFormat="1" hidden="1" x14ac:dyDescent="0.25">
      <c r="A200" s="12"/>
      <c r="B200" s="6"/>
      <c r="C200" s="6"/>
      <c r="D200" s="6"/>
      <c r="E200" s="6"/>
      <c r="F200" s="6"/>
      <c r="G200" s="6"/>
      <c r="H200" s="6"/>
      <c r="I200" s="6"/>
      <c r="J200" s="6"/>
      <c r="K200" s="7"/>
      <c r="L200" s="105"/>
      <c r="M200" s="6"/>
      <c r="N200" s="6"/>
      <c r="O200" s="6"/>
      <c r="P200" s="6"/>
      <c r="Q200" s="6"/>
      <c r="R200" s="6"/>
    </row>
    <row r="201" spans="1:18" s="157" customFormat="1" hidden="1" x14ac:dyDescent="0.25">
      <c r="A201" s="12"/>
      <c r="B201" s="6"/>
      <c r="C201" s="6"/>
      <c r="D201" s="6"/>
      <c r="E201" s="6"/>
      <c r="F201" s="6"/>
      <c r="G201" s="6"/>
      <c r="H201" s="6"/>
      <c r="I201" s="6"/>
      <c r="J201" s="6"/>
      <c r="K201" s="7"/>
      <c r="L201" s="105"/>
      <c r="M201" s="6"/>
      <c r="N201" s="6"/>
      <c r="O201" s="6"/>
      <c r="P201" s="6"/>
      <c r="Q201" s="6"/>
      <c r="R201" s="6"/>
    </row>
    <row r="202" spans="1:18" s="157" customFormat="1" hidden="1" x14ac:dyDescent="0.25">
      <c r="A202" s="12"/>
      <c r="B202" s="6"/>
      <c r="C202" s="6"/>
      <c r="D202" s="6"/>
      <c r="E202" s="6"/>
      <c r="F202" s="6"/>
      <c r="G202" s="6"/>
      <c r="H202" s="6"/>
      <c r="I202" s="6"/>
      <c r="J202" s="6"/>
      <c r="K202" s="7"/>
      <c r="L202" s="105"/>
      <c r="M202" s="6"/>
      <c r="N202" s="6"/>
      <c r="O202" s="6"/>
      <c r="P202" s="6"/>
      <c r="Q202" s="6"/>
      <c r="R202" s="6"/>
    </row>
    <row r="203" spans="1:18" s="157" customFormat="1" hidden="1" x14ac:dyDescent="0.25">
      <c r="A203" s="12"/>
      <c r="B203" s="6"/>
      <c r="C203" s="6"/>
      <c r="D203" s="6"/>
      <c r="E203" s="6"/>
      <c r="F203" s="6"/>
      <c r="G203" s="6"/>
      <c r="H203" s="6"/>
      <c r="I203" s="6"/>
      <c r="J203" s="6"/>
      <c r="K203" s="7"/>
      <c r="L203" s="105"/>
      <c r="M203" s="6"/>
      <c r="N203" s="6"/>
      <c r="O203" s="6"/>
      <c r="P203" s="6"/>
      <c r="Q203" s="6"/>
      <c r="R203" s="6"/>
    </row>
    <row r="204" spans="1:18" s="157" customFormat="1" hidden="1" x14ac:dyDescent="0.25">
      <c r="A204" s="12"/>
      <c r="B204" s="6"/>
      <c r="C204" s="6"/>
      <c r="D204" s="6"/>
      <c r="E204" s="6"/>
      <c r="F204" s="6"/>
      <c r="G204" s="6"/>
      <c r="H204" s="6"/>
      <c r="I204" s="6"/>
      <c r="J204" s="6"/>
      <c r="K204" s="7"/>
      <c r="L204" s="105"/>
      <c r="M204" s="6"/>
      <c r="N204" s="6"/>
      <c r="O204" s="6"/>
      <c r="P204" s="6"/>
      <c r="Q204" s="6"/>
      <c r="R204" s="6"/>
    </row>
    <row r="205" spans="1:18" s="157" customFormat="1" hidden="1" x14ac:dyDescent="0.25">
      <c r="A205" s="12"/>
      <c r="B205" s="6"/>
      <c r="C205" s="6"/>
      <c r="D205" s="6"/>
      <c r="E205" s="6"/>
      <c r="F205" s="6"/>
      <c r="G205" s="6"/>
      <c r="H205" s="6"/>
      <c r="I205" s="6"/>
      <c r="J205" s="6"/>
      <c r="K205" s="7"/>
      <c r="L205" s="105"/>
      <c r="M205" s="6"/>
      <c r="N205" s="6"/>
      <c r="O205" s="6"/>
      <c r="P205" s="6"/>
      <c r="Q205" s="6"/>
      <c r="R205" s="6"/>
    </row>
    <row r="206" spans="1:18" s="157" customFormat="1" hidden="1" x14ac:dyDescent="0.25">
      <c r="A206" s="12"/>
      <c r="B206" s="6"/>
      <c r="C206" s="6"/>
      <c r="D206" s="6"/>
      <c r="E206" s="6"/>
      <c r="F206" s="6"/>
      <c r="G206" s="6"/>
      <c r="H206" s="6"/>
      <c r="I206" s="6"/>
      <c r="J206" s="6"/>
      <c r="K206" s="7"/>
      <c r="L206" s="105"/>
      <c r="M206" s="6"/>
      <c r="N206" s="6"/>
      <c r="O206" s="6"/>
      <c r="P206" s="6"/>
      <c r="Q206" s="6"/>
      <c r="R206" s="6"/>
    </row>
    <row r="207" spans="1:18" s="157" customFormat="1" hidden="1" x14ac:dyDescent="0.25">
      <c r="A207" s="12"/>
      <c r="B207" s="6"/>
      <c r="C207" s="6"/>
      <c r="D207" s="6"/>
      <c r="E207" s="6"/>
      <c r="F207" s="6"/>
      <c r="G207" s="6"/>
      <c r="H207" s="6"/>
      <c r="I207" s="6"/>
      <c r="J207" s="6"/>
      <c r="K207" s="7"/>
      <c r="L207" s="105"/>
      <c r="M207" s="6"/>
      <c r="N207" s="6"/>
      <c r="O207" s="6"/>
      <c r="P207" s="6"/>
      <c r="Q207" s="6"/>
      <c r="R207" s="6"/>
    </row>
    <row r="208" spans="1:18" s="157" customFormat="1" hidden="1" x14ac:dyDescent="0.25">
      <c r="A208" s="12"/>
      <c r="B208" s="6"/>
      <c r="C208" s="6"/>
      <c r="D208" s="6"/>
      <c r="E208" s="6"/>
      <c r="F208" s="6"/>
      <c r="G208" s="6"/>
      <c r="H208" s="6"/>
      <c r="I208" s="6"/>
      <c r="J208" s="6"/>
      <c r="K208" s="7"/>
      <c r="L208" s="105"/>
      <c r="M208" s="6"/>
      <c r="N208" s="6"/>
      <c r="O208" s="6"/>
      <c r="P208" s="6"/>
      <c r="Q208" s="6"/>
      <c r="R208" s="6"/>
    </row>
    <row r="209" spans="1:18" s="157" customFormat="1" hidden="1" x14ac:dyDescent="0.25">
      <c r="A209" s="12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</row>
    <row r="210" spans="1:18" s="157" customFormat="1" hidden="1" x14ac:dyDescent="0.25">
      <c r="A210" s="12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</row>
    <row r="211" spans="1:18" s="157" customFormat="1" hidden="1" x14ac:dyDescent="0.25">
      <c r="A211" s="12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</row>
    <row r="212" spans="1:18" s="157" customFormat="1" hidden="1" x14ac:dyDescent="0.25">
      <c r="A212" s="12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</row>
    <row r="213" spans="1:18" s="157" customFormat="1" hidden="1" x14ac:dyDescent="0.25">
      <c r="A213" s="12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</row>
    <row r="214" spans="1:18" s="157" customFormat="1" hidden="1" x14ac:dyDescent="0.25">
      <c r="A214" s="12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</row>
    <row r="215" spans="1:18" s="157" customFormat="1" hidden="1" x14ac:dyDescent="0.25">
      <c r="A215" s="12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</row>
    <row r="216" spans="1:18" s="157" customFormat="1" hidden="1" x14ac:dyDescent="0.25">
      <c r="A216" s="12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</row>
    <row r="217" spans="1:18" s="157" customFormat="1" hidden="1" x14ac:dyDescent="0.25">
      <c r="A217" s="12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</row>
    <row r="218" spans="1:18" s="157" customFormat="1" hidden="1" x14ac:dyDescent="0.25">
      <c r="A218" s="12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</row>
    <row r="219" spans="1:18" s="157" customFormat="1" hidden="1" x14ac:dyDescent="0.25">
      <c r="A219" s="12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</row>
    <row r="220" spans="1:18" s="157" customFormat="1" hidden="1" x14ac:dyDescent="0.25">
      <c r="A220" s="12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</row>
    <row r="221" spans="1:18" s="157" customFormat="1" hidden="1" x14ac:dyDescent="0.25">
      <c r="A221" s="12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</row>
    <row r="222" spans="1:18" s="157" customFormat="1" hidden="1" x14ac:dyDescent="0.25">
      <c r="A222" s="12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</row>
    <row r="223" spans="1:18" s="157" customFormat="1" hidden="1" x14ac:dyDescent="0.25">
      <c r="A223" s="12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</row>
    <row r="224" spans="1:18" s="157" customFormat="1" hidden="1" x14ac:dyDescent="0.25">
      <c r="A224" s="12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</row>
    <row r="225" spans="1:18" s="157" customFormat="1" hidden="1" x14ac:dyDescent="0.25">
      <c r="A225" s="12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</row>
    <row r="226" spans="1:18" s="157" customFormat="1" hidden="1" x14ac:dyDescent="0.25">
      <c r="A226" s="12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</row>
    <row r="227" spans="1:18" s="157" customFormat="1" hidden="1" x14ac:dyDescent="0.25">
      <c r="A227" s="12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</row>
    <row r="228" spans="1:18" s="157" customFormat="1" hidden="1" x14ac:dyDescent="0.25">
      <c r="A228" s="12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</row>
    <row r="229" spans="1:18" s="157" customFormat="1" hidden="1" x14ac:dyDescent="0.25">
      <c r="A229" s="12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</row>
    <row r="230" spans="1:18" s="157" customFormat="1" hidden="1" x14ac:dyDescent="0.25">
      <c r="A230" s="12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</row>
    <row r="231" spans="1:18" s="157" customFormat="1" hidden="1" x14ac:dyDescent="0.25">
      <c r="A231" s="12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</row>
    <row r="232" spans="1:18" s="157" customFormat="1" hidden="1" x14ac:dyDescent="0.25">
      <c r="A232" s="12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</row>
    <row r="233" spans="1:18" s="157" customFormat="1" hidden="1" x14ac:dyDescent="0.25">
      <c r="A233" s="12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</row>
    <row r="234" spans="1:18" s="157" customFormat="1" hidden="1" x14ac:dyDescent="0.25">
      <c r="A234" s="12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</row>
    <row r="235" spans="1:18" s="157" customFormat="1" hidden="1" x14ac:dyDescent="0.25">
      <c r="A235" s="12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</row>
    <row r="236" spans="1:18" s="157" customFormat="1" hidden="1" x14ac:dyDescent="0.25">
      <c r="A236" s="12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</row>
    <row r="237" spans="1:18" s="157" customFormat="1" hidden="1" x14ac:dyDescent="0.25">
      <c r="A237" s="12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</row>
    <row r="238" spans="1:18" s="157" customFormat="1" hidden="1" x14ac:dyDescent="0.25">
      <c r="A238" s="12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</row>
    <row r="239" spans="1:18" s="157" customFormat="1" hidden="1" x14ac:dyDescent="0.25">
      <c r="A239" s="12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</row>
    <row r="240" spans="1:18" s="157" customFormat="1" hidden="1" x14ac:dyDescent="0.25">
      <c r="A240" s="12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</row>
    <row r="241" spans="1:18" s="157" customFormat="1" hidden="1" x14ac:dyDescent="0.25">
      <c r="A241" s="12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</row>
    <row r="242" spans="1:18" s="157" customFormat="1" hidden="1" x14ac:dyDescent="0.25">
      <c r="A242" s="12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</row>
    <row r="243" spans="1:18" s="157" customFormat="1" hidden="1" x14ac:dyDescent="0.25">
      <c r="A243" s="12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</row>
    <row r="244" spans="1:18" s="157" customFormat="1" hidden="1" x14ac:dyDescent="0.25">
      <c r="A244" s="12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</row>
    <row r="245" spans="1:18" s="157" customFormat="1" hidden="1" x14ac:dyDescent="0.25">
      <c r="A245" s="12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</row>
    <row r="246" spans="1:18" s="157" customFormat="1" hidden="1" x14ac:dyDescent="0.25">
      <c r="A246" s="12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</row>
    <row r="247" spans="1:18" s="157" customFormat="1" hidden="1" x14ac:dyDescent="0.25">
      <c r="A247" s="12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</row>
    <row r="248" spans="1:18" s="157" customFormat="1" hidden="1" x14ac:dyDescent="0.25">
      <c r="A248" s="12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</row>
    <row r="249" spans="1:18" s="157" customFormat="1" hidden="1" x14ac:dyDescent="0.25">
      <c r="A249" s="12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</row>
    <row r="250" spans="1:18" s="157" customFormat="1" hidden="1" x14ac:dyDescent="0.25">
      <c r="A250" s="12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</row>
    <row r="251" spans="1:18" s="157" customFormat="1" hidden="1" x14ac:dyDescent="0.25">
      <c r="A251" s="12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</row>
    <row r="252" spans="1:18" s="157" customFormat="1" hidden="1" x14ac:dyDescent="0.25">
      <c r="A252" s="12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</row>
    <row r="253" spans="1:18" s="157" customFormat="1" hidden="1" x14ac:dyDescent="0.25">
      <c r="A253" s="12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</row>
    <row r="254" spans="1:18" s="157" customFormat="1" hidden="1" x14ac:dyDescent="0.25">
      <c r="A254" s="12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</row>
    <row r="255" spans="1:18" s="157" customFormat="1" hidden="1" x14ac:dyDescent="0.25">
      <c r="A255" s="12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</row>
    <row r="256" spans="1:18" s="157" customFormat="1" hidden="1" x14ac:dyDescent="0.25">
      <c r="A256" s="12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</row>
    <row r="257" spans="1:18" s="157" customFormat="1" hidden="1" x14ac:dyDescent="0.25">
      <c r="A257" s="12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</row>
    <row r="258" spans="1:18" s="157" customFormat="1" hidden="1" x14ac:dyDescent="0.25">
      <c r="A258" s="12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</row>
    <row r="259" spans="1:18" s="157" customFormat="1" hidden="1" x14ac:dyDescent="0.25">
      <c r="A259" s="12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</row>
    <row r="260" spans="1:18" s="157" customFormat="1" hidden="1" x14ac:dyDescent="0.25">
      <c r="A260" s="12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</row>
    <row r="261" spans="1:18" s="157" customFormat="1" hidden="1" x14ac:dyDescent="0.25">
      <c r="A261" s="12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</row>
    <row r="262" spans="1:18" s="157" customFormat="1" hidden="1" x14ac:dyDescent="0.25">
      <c r="A262" s="12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</row>
    <row r="263" spans="1:18" s="157" customFormat="1" hidden="1" x14ac:dyDescent="0.25">
      <c r="A263" s="12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</row>
    <row r="264" spans="1:18" s="157" customFormat="1" hidden="1" x14ac:dyDescent="0.25">
      <c r="A264" s="12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</row>
    <row r="265" spans="1:18" s="157" customFormat="1" hidden="1" x14ac:dyDescent="0.25">
      <c r="A265" s="12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</row>
    <row r="266" spans="1:18" s="157" customFormat="1" hidden="1" x14ac:dyDescent="0.25">
      <c r="A266" s="12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</row>
    <row r="267" spans="1:18" s="157" customFormat="1" hidden="1" x14ac:dyDescent="0.25">
      <c r="A267" s="12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</row>
    <row r="268" spans="1:18" s="157" customFormat="1" hidden="1" x14ac:dyDescent="0.25">
      <c r="A268" s="12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</row>
    <row r="269" spans="1:18" s="157" customFormat="1" hidden="1" x14ac:dyDescent="0.25">
      <c r="A269" s="12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</row>
    <row r="270" spans="1:18" s="157" customFormat="1" hidden="1" x14ac:dyDescent="0.25">
      <c r="A270" s="12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</row>
    <row r="271" spans="1:18" s="157" customFormat="1" hidden="1" x14ac:dyDescent="0.25">
      <c r="A271" s="12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</row>
    <row r="272" spans="1:18" s="157" customFormat="1" hidden="1" x14ac:dyDescent="0.25">
      <c r="A272" s="12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</row>
    <row r="273" spans="1:18" s="157" customFormat="1" hidden="1" x14ac:dyDescent="0.25">
      <c r="A273" s="12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</row>
    <row r="274" spans="1:18" s="157" customFormat="1" hidden="1" x14ac:dyDescent="0.25">
      <c r="A274" s="12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</row>
    <row r="275" spans="1:18" s="157" customFormat="1" hidden="1" x14ac:dyDescent="0.25">
      <c r="A275" s="12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</row>
    <row r="276" spans="1:18" s="157" customFormat="1" hidden="1" x14ac:dyDescent="0.25">
      <c r="A276" s="12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</row>
    <row r="277" spans="1:18" s="157" customFormat="1" hidden="1" x14ac:dyDescent="0.25">
      <c r="A277" s="12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</row>
    <row r="278" spans="1:18" s="157" customFormat="1" hidden="1" x14ac:dyDescent="0.25">
      <c r="A278" s="12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</row>
    <row r="279" spans="1:18" s="157" customFormat="1" hidden="1" x14ac:dyDescent="0.25">
      <c r="A279" s="12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</row>
    <row r="280" spans="1:18" s="157" customFormat="1" hidden="1" x14ac:dyDescent="0.25">
      <c r="A280" s="12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</row>
    <row r="281" spans="1:18" s="157" customFormat="1" hidden="1" x14ac:dyDescent="0.25">
      <c r="A281" s="12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</row>
    <row r="282" spans="1:18" s="157" customFormat="1" hidden="1" x14ac:dyDescent="0.25">
      <c r="A282" s="12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</row>
    <row r="283" spans="1:18" s="157" customFormat="1" hidden="1" x14ac:dyDescent="0.25">
      <c r="A283" s="12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</row>
    <row r="284" spans="1:18" s="157" customFormat="1" hidden="1" x14ac:dyDescent="0.25">
      <c r="A284" s="12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</row>
    <row r="285" spans="1:18" s="157" customFormat="1" hidden="1" x14ac:dyDescent="0.25">
      <c r="A285" s="12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</row>
    <row r="286" spans="1:18" s="157" customFormat="1" hidden="1" x14ac:dyDescent="0.25">
      <c r="A286" s="12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</row>
    <row r="287" spans="1:18" s="157" customFormat="1" hidden="1" x14ac:dyDescent="0.25">
      <c r="A287" s="12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</row>
    <row r="288" spans="1:18" s="157" customFormat="1" hidden="1" x14ac:dyDescent="0.25">
      <c r="A288" s="12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</row>
    <row r="289" spans="1:18" s="157" customFormat="1" hidden="1" x14ac:dyDescent="0.25">
      <c r="A289" s="12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</row>
    <row r="290" spans="1:18" s="157" customFormat="1" hidden="1" x14ac:dyDescent="0.25">
      <c r="A290" s="12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</row>
    <row r="291" spans="1:18" s="157" customFormat="1" hidden="1" x14ac:dyDescent="0.25">
      <c r="A291" s="12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</row>
    <row r="292" spans="1:18" s="157" customFormat="1" hidden="1" x14ac:dyDescent="0.25">
      <c r="A292" s="12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</row>
    <row r="293" spans="1:18" s="157" customFormat="1" hidden="1" x14ac:dyDescent="0.25">
      <c r="A293" s="12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</row>
    <row r="294" spans="1:18" s="157" customFormat="1" hidden="1" x14ac:dyDescent="0.25">
      <c r="A294" s="12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</row>
    <row r="295" spans="1:18" s="157" customFormat="1" hidden="1" x14ac:dyDescent="0.25">
      <c r="A295" s="12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</row>
    <row r="296" spans="1:18" s="157" customFormat="1" hidden="1" x14ac:dyDescent="0.25">
      <c r="A296" s="12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</row>
    <row r="297" spans="1:18" s="157" customFormat="1" hidden="1" x14ac:dyDescent="0.25">
      <c r="A297" s="12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</row>
    <row r="298" spans="1:18" s="157" customFormat="1" hidden="1" x14ac:dyDescent="0.25">
      <c r="A298" s="12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</row>
    <row r="299" spans="1:18" s="157" customFormat="1" hidden="1" x14ac:dyDescent="0.25">
      <c r="A299" s="12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</row>
    <row r="300" spans="1:18" s="157" customFormat="1" hidden="1" x14ac:dyDescent="0.25">
      <c r="A300" s="12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</row>
    <row r="301" spans="1:18" s="157" customFormat="1" hidden="1" x14ac:dyDescent="0.25">
      <c r="A301" s="12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</row>
    <row r="302" spans="1:18" s="157" customFormat="1" hidden="1" x14ac:dyDescent="0.25">
      <c r="A302" s="12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</row>
    <row r="303" spans="1:18" s="157" customFormat="1" hidden="1" x14ac:dyDescent="0.25">
      <c r="A303" s="12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</row>
    <row r="304" spans="1:18" s="157" customFormat="1" hidden="1" x14ac:dyDescent="0.25">
      <c r="A304" s="12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</row>
    <row r="305" spans="1:18" s="157" customFormat="1" hidden="1" x14ac:dyDescent="0.25">
      <c r="A305" s="12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</row>
    <row r="306" spans="1:18" s="157" customFormat="1" hidden="1" x14ac:dyDescent="0.25">
      <c r="A306" s="12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</row>
    <row r="307" spans="1:18" s="157" customFormat="1" hidden="1" x14ac:dyDescent="0.25">
      <c r="A307" s="12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</row>
    <row r="308" spans="1:18" s="157" customFormat="1" hidden="1" x14ac:dyDescent="0.25">
      <c r="A308" s="12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</row>
    <row r="309" spans="1:18" s="157" customFormat="1" hidden="1" x14ac:dyDescent="0.25">
      <c r="A309" s="12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</row>
    <row r="310" spans="1:18" s="157" customFormat="1" hidden="1" x14ac:dyDescent="0.25">
      <c r="A310" s="12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</row>
    <row r="311" spans="1:18" s="157" customFormat="1" hidden="1" x14ac:dyDescent="0.25">
      <c r="A311" s="12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</row>
    <row r="312" spans="1:18" s="157" customFormat="1" hidden="1" x14ac:dyDescent="0.25">
      <c r="A312" s="12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</row>
    <row r="313" spans="1:18" s="157" customFormat="1" hidden="1" x14ac:dyDescent="0.25">
      <c r="A313" s="12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</row>
    <row r="314" spans="1:18" s="157" customFormat="1" hidden="1" x14ac:dyDescent="0.25">
      <c r="A314" s="12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</row>
    <row r="315" spans="1:18" s="157" customFormat="1" hidden="1" x14ac:dyDescent="0.25">
      <c r="A315" s="12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</row>
    <row r="316" spans="1:18" s="157" customFormat="1" hidden="1" x14ac:dyDescent="0.25">
      <c r="A316" s="12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</row>
    <row r="317" spans="1:18" s="157" customFormat="1" hidden="1" x14ac:dyDescent="0.25">
      <c r="A317" s="12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</row>
    <row r="318" spans="1:18" s="157" customFormat="1" hidden="1" x14ac:dyDescent="0.25">
      <c r="A318" s="12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</row>
    <row r="319" spans="1:18" s="157" customFormat="1" hidden="1" x14ac:dyDescent="0.25">
      <c r="A319" s="12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</row>
    <row r="320" spans="1:18" s="157" customFormat="1" hidden="1" x14ac:dyDescent="0.25">
      <c r="A320" s="12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</row>
    <row r="321" spans="1:18" s="157" customFormat="1" hidden="1" x14ac:dyDescent="0.25">
      <c r="A321" s="12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</row>
    <row r="322" spans="1:18" s="157" customFormat="1" hidden="1" x14ac:dyDescent="0.25">
      <c r="A322" s="12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</row>
    <row r="323" spans="1:18" s="157" customFormat="1" hidden="1" x14ac:dyDescent="0.25">
      <c r="A323" s="12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</row>
    <row r="324" spans="1:18" s="157" customFormat="1" hidden="1" x14ac:dyDescent="0.25">
      <c r="A324" s="12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</row>
    <row r="325" spans="1:18" s="157" customFormat="1" hidden="1" x14ac:dyDescent="0.25">
      <c r="A325" s="12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</row>
    <row r="326" spans="1:18" s="157" customFormat="1" hidden="1" x14ac:dyDescent="0.25">
      <c r="A326" s="12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</row>
    <row r="327" spans="1:18" s="157" customFormat="1" hidden="1" x14ac:dyDescent="0.25">
      <c r="A327" s="12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</row>
    <row r="328" spans="1:18" s="157" customFormat="1" hidden="1" x14ac:dyDescent="0.25">
      <c r="A328" s="12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</row>
    <row r="329" spans="1:18" s="157" customFormat="1" hidden="1" x14ac:dyDescent="0.25">
      <c r="A329" s="12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</row>
    <row r="330" spans="1:18" s="157" customFormat="1" hidden="1" x14ac:dyDescent="0.25">
      <c r="A330" s="12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</row>
    <row r="331" spans="1:18" s="157" customFormat="1" hidden="1" x14ac:dyDescent="0.25">
      <c r="A331" s="12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</row>
    <row r="332" spans="1:18" s="157" customFormat="1" hidden="1" x14ac:dyDescent="0.25">
      <c r="A332" s="12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</row>
    <row r="333" spans="1:18" s="157" customFormat="1" hidden="1" x14ac:dyDescent="0.25">
      <c r="A333" s="12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</row>
    <row r="334" spans="1:18" s="157" customFormat="1" hidden="1" x14ac:dyDescent="0.25">
      <c r="A334" s="12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</row>
    <row r="335" spans="1:18" s="157" customFormat="1" hidden="1" x14ac:dyDescent="0.25">
      <c r="A335" s="12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</row>
    <row r="336" spans="1:18" s="157" customFormat="1" hidden="1" x14ac:dyDescent="0.25">
      <c r="A336" s="12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</row>
    <row r="337" spans="1:18" s="157" customFormat="1" hidden="1" x14ac:dyDescent="0.25">
      <c r="A337" s="12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</row>
    <row r="338" spans="1:18" s="157" customFormat="1" hidden="1" x14ac:dyDescent="0.25">
      <c r="A338" s="12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</row>
    <row r="339" spans="1:18" s="157" customFormat="1" hidden="1" x14ac:dyDescent="0.25">
      <c r="A339" s="12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</row>
    <row r="340" spans="1:18" s="157" customFormat="1" hidden="1" x14ac:dyDescent="0.25">
      <c r="A340" s="12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</row>
    <row r="341" spans="1:18" s="157" customFormat="1" hidden="1" x14ac:dyDescent="0.25">
      <c r="A341" s="12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</row>
    <row r="342" spans="1:18" s="157" customFormat="1" hidden="1" x14ac:dyDescent="0.25">
      <c r="A342" s="12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</row>
    <row r="343" spans="1:18" s="157" customFormat="1" hidden="1" x14ac:dyDescent="0.25">
      <c r="A343" s="12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</row>
    <row r="344" spans="1:18" s="157" customFormat="1" hidden="1" x14ac:dyDescent="0.25">
      <c r="A344" s="12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</row>
    <row r="345" spans="1:18" s="157" customFormat="1" hidden="1" x14ac:dyDescent="0.25">
      <c r="A345" s="12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</row>
    <row r="346" spans="1:18" s="157" customFormat="1" hidden="1" x14ac:dyDescent="0.25">
      <c r="A346" s="12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</row>
    <row r="347" spans="1:18" s="157" customFormat="1" hidden="1" x14ac:dyDescent="0.25">
      <c r="A347" s="12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</row>
    <row r="348" spans="1:18" s="157" customFormat="1" hidden="1" x14ac:dyDescent="0.25">
      <c r="A348" s="12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</row>
    <row r="349" spans="1:18" s="157" customFormat="1" hidden="1" x14ac:dyDescent="0.25">
      <c r="A349" s="12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</row>
    <row r="350" spans="1:18" s="157" customFormat="1" hidden="1" x14ac:dyDescent="0.25">
      <c r="A350" s="12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</row>
    <row r="351" spans="1:18" s="157" customFormat="1" hidden="1" x14ac:dyDescent="0.25">
      <c r="A351" s="12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</row>
    <row r="352" spans="1:18" s="157" customFormat="1" hidden="1" x14ac:dyDescent="0.25">
      <c r="A352" s="12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</row>
    <row r="353" spans="1:18" s="157" customFormat="1" hidden="1" x14ac:dyDescent="0.25">
      <c r="A353" s="12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</row>
    <row r="354" spans="1:18" s="157" customFormat="1" hidden="1" x14ac:dyDescent="0.25">
      <c r="A354" s="12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</row>
    <row r="355" spans="1:18" s="157" customFormat="1" hidden="1" x14ac:dyDescent="0.25">
      <c r="A355" s="12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</row>
    <row r="356" spans="1:18" s="157" customFormat="1" hidden="1" x14ac:dyDescent="0.25">
      <c r="A356" s="12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</row>
    <row r="357" spans="1:18" s="157" customFormat="1" hidden="1" x14ac:dyDescent="0.25">
      <c r="A357" s="12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</row>
    <row r="358" spans="1:18" s="157" customFormat="1" hidden="1" x14ac:dyDescent="0.25">
      <c r="A358" s="12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</row>
    <row r="359" spans="1:18" s="157" customFormat="1" hidden="1" x14ac:dyDescent="0.25">
      <c r="A359" s="12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</row>
    <row r="360" spans="1:18" s="157" customFormat="1" hidden="1" x14ac:dyDescent="0.25">
      <c r="A360" s="12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</row>
    <row r="361" spans="1:18" s="157" customFormat="1" hidden="1" x14ac:dyDescent="0.25">
      <c r="A361" s="12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</row>
    <row r="362" spans="1:18" s="157" customFormat="1" hidden="1" x14ac:dyDescent="0.25">
      <c r="A362" s="12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</row>
    <row r="363" spans="1:18" s="157" customFormat="1" hidden="1" x14ac:dyDescent="0.25">
      <c r="A363" s="12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</row>
    <row r="364" spans="1:18" s="157" customFormat="1" hidden="1" x14ac:dyDescent="0.25">
      <c r="A364" s="12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</row>
    <row r="365" spans="1:18" s="157" customFormat="1" hidden="1" x14ac:dyDescent="0.25">
      <c r="A365" s="12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</row>
    <row r="366" spans="1:18" s="157" customFormat="1" hidden="1" x14ac:dyDescent="0.25">
      <c r="A366" s="12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</row>
    <row r="367" spans="1:18" s="157" customFormat="1" hidden="1" x14ac:dyDescent="0.25">
      <c r="A367" s="12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</row>
    <row r="368" spans="1:18" s="157" customFormat="1" hidden="1" x14ac:dyDescent="0.25">
      <c r="A368" s="12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</row>
    <row r="369" spans="1:18" s="157" customFormat="1" hidden="1" x14ac:dyDescent="0.25">
      <c r="A369" s="12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</row>
    <row r="370" spans="1:18" s="157" customFormat="1" hidden="1" x14ac:dyDescent="0.25">
      <c r="A370" s="12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</row>
    <row r="371" spans="1:18" s="157" customFormat="1" hidden="1" x14ac:dyDescent="0.25">
      <c r="A371" s="12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</row>
    <row r="372" spans="1:18" s="157" customFormat="1" hidden="1" x14ac:dyDescent="0.25">
      <c r="A372" s="12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</row>
    <row r="373" spans="1:18" s="157" customFormat="1" hidden="1" x14ac:dyDescent="0.25">
      <c r="A373" s="12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</row>
    <row r="374" spans="1:18" s="157" customFormat="1" hidden="1" x14ac:dyDescent="0.25">
      <c r="A374" s="12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</row>
    <row r="375" spans="1:18" s="157" customFormat="1" hidden="1" x14ac:dyDescent="0.25">
      <c r="A375" s="12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</row>
    <row r="376" spans="1:18" s="157" customFormat="1" hidden="1" x14ac:dyDescent="0.25">
      <c r="A376" s="12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</row>
    <row r="377" spans="1:18" s="157" customFormat="1" hidden="1" x14ac:dyDescent="0.25">
      <c r="A377" s="12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</row>
    <row r="378" spans="1:18" s="157" customFormat="1" hidden="1" x14ac:dyDescent="0.25">
      <c r="A378" s="12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</row>
    <row r="379" spans="1:18" s="157" customFormat="1" hidden="1" x14ac:dyDescent="0.25">
      <c r="A379" s="12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</row>
    <row r="380" spans="1:18" s="157" customFormat="1" hidden="1" x14ac:dyDescent="0.25">
      <c r="A380" s="12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</row>
    <row r="381" spans="1:18" s="157" customFormat="1" hidden="1" x14ac:dyDescent="0.25">
      <c r="A381" s="12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</row>
    <row r="382" spans="1:18" s="157" customFormat="1" hidden="1" x14ac:dyDescent="0.25">
      <c r="A382" s="12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</row>
    <row r="383" spans="1:18" s="157" customFormat="1" hidden="1" x14ac:dyDescent="0.25">
      <c r="A383" s="12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</row>
    <row r="384" spans="1:18" s="157" customFormat="1" hidden="1" x14ac:dyDescent="0.25">
      <c r="A384" s="12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</row>
    <row r="385" spans="1:18" s="157" customFormat="1" hidden="1" x14ac:dyDescent="0.25">
      <c r="A385" s="12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</row>
    <row r="386" spans="1:18" s="157" customFormat="1" hidden="1" x14ac:dyDescent="0.25">
      <c r="A386" s="12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</row>
    <row r="387" spans="1:18" s="157" customFormat="1" hidden="1" x14ac:dyDescent="0.25">
      <c r="A387" s="12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</row>
    <row r="388" spans="1:18" s="157" customFormat="1" hidden="1" x14ac:dyDescent="0.25">
      <c r="A388" s="12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</row>
    <row r="389" spans="1:18" s="157" customFormat="1" hidden="1" x14ac:dyDescent="0.25">
      <c r="A389" s="12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</row>
    <row r="390" spans="1:18" s="157" customFormat="1" hidden="1" x14ac:dyDescent="0.25">
      <c r="A390" s="12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</row>
    <row r="391" spans="1:18" s="157" customFormat="1" hidden="1" x14ac:dyDescent="0.25">
      <c r="A391" s="12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</row>
    <row r="392" spans="1:18" s="157" customFormat="1" hidden="1" x14ac:dyDescent="0.25">
      <c r="A392" s="12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</row>
    <row r="393" spans="1:18" s="157" customFormat="1" hidden="1" x14ac:dyDescent="0.25">
      <c r="A393" s="12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</row>
    <row r="394" spans="1:18" s="157" customFormat="1" hidden="1" x14ac:dyDescent="0.25">
      <c r="A394" s="12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</row>
    <row r="395" spans="1:18" s="157" customFormat="1" hidden="1" x14ac:dyDescent="0.25">
      <c r="A395" s="12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</row>
    <row r="396" spans="1:18" s="157" customFormat="1" hidden="1" x14ac:dyDescent="0.25">
      <c r="A396" s="12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</row>
    <row r="397" spans="1:18" s="157" customFormat="1" hidden="1" x14ac:dyDescent="0.25">
      <c r="A397" s="12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</row>
    <row r="398" spans="1:18" s="157" customFormat="1" hidden="1" x14ac:dyDescent="0.25">
      <c r="A398" s="12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</row>
    <row r="399" spans="1:18" s="157" customFormat="1" hidden="1" x14ac:dyDescent="0.25">
      <c r="A399" s="12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</row>
    <row r="400" spans="1:18" s="157" customFormat="1" hidden="1" x14ac:dyDescent="0.25">
      <c r="A400" s="12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</row>
    <row r="401" spans="1:18" s="157" customFormat="1" hidden="1" x14ac:dyDescent="0.25">
      <c r="A401" s="12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</row>
    <row r="402" spans="1:18" s="157" customFormat="1" hidden="1" x14ac:dyDescent="0.25">
      <c r="A402" s="12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</row>
    <row r="403" spans="1:18" s="157" customFormat="1" hidden="1" x14ac:dyDescent="0.25">
      <c r="A403" s="12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</row>
    <row r="404" spans="1:18" s="157" customFormat="1" hidden="1" x14ac:dyDescent="0.25">
      <c r="A404" s="12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</row>
    <row r="405" spans="1:18" s="157" customFormat="1" hidden="1" x14ac:dyDescent="0.25">
      <c r="A405" s="12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</row>
    <row r="406" spans="1:18" s="157" customFormat="1" hidden="1" x14ac:dyDescent="0.25">
      <c r="A406" s="12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</row>
    <row r="407" spans="1:18" s="157" customFormat="1" hidden="1" x14ac:dyDescent="0.25">
      <c r="A407" s="12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</row>
    <row r="408" spans="1:18" s="157" customFormat="1" hidden="1" x14ac:dyDescent="0.25">
      <c r="A408" s="12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</row>
    <row r="409" spans="1:18" s="157" customFormat="1" hidden="1" x14ac:dyDescent="0.25">
      <c r="A409" s="12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</row>
    <row r="410" spans="1:18" s="157" customFormat="1" hidden="1" x14ac:dyDescent="0.25">
      <c r="A410" s="12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</row>
    <row r="411" spans="1:18" s="157" customFormat="1" hidden="1" x14ac:dyDescent="0.25">
      <c r="A411" s="12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</row>
    <row r="412" spans="1:18" s="157" customFormat="1" hidden="1" x14ac:dyDescent="0.25">
      <c r="A412" s="12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</row>
    <row r="413" spans="1:18" s="157" customFormat="1" hidden="1" x14ac:dyDescent="0.25">
      <c r="A413" s="12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</row>
    <row r="414" spans="1:18" s="157" customFormat="1" hidden="1" x14ac:dyDescent="0.25">
      <c r="A414" s="12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</row>
    <row r="415" spans="1:18" s="157" customFormat="1" hidden="1" x14ac:dyDescent="0.25">
      <c r="A415" s="12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</row>
    <row r="416" spans="1:18" s="157" customFormat="1" hidden="1" x14ac:dyDescent="0.25">
      <c r="A416" s="12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</row>
    <row r="417" spans="1:18" s="157" customFormat="1" hidden="1" x14ac:dyDescent="0.25">
      <c r="A417" s="12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</row>
    <row r="418" spans="1:18" s="157" customFormat="1" hidden="1" x14ac:dyDescent="0.25">
      <c r="A418" s="12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</row>
    <row r="419" spans="1:18" s="157" customFormat="1" hidden="1" x14ac:dyDescent="0.25">
      <c r="A419" s="12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</row>
    <row r="420" spans="1:18" s="157" customFormat="1" hidden="1" x14ac:dyDescent="0.25">
      <c r="A420" s="12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</row>
    <row r="421" spans="1:18" s="157" customFormat="1" hidden="1" x14ac:dyDescent="0.25">
      <c r="A421" s="12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</row>
    <row r="422" spans="1:18" s="157" customFormat="1" hidden="1" x14ac:dyDescent="0.25">
      <c r="A422" s="12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</row>
    <row r="423" spans="1:18" s="157" customFormat="1" hidden="1" x14ac:dyDescent="0.25">
      <c r="A423" s="12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</row>
    <row r="424" spans="1:18" s="157" customFormat="1" hidden="1" x14ac:dyDescent="0.25">
      <c r="A424" s="12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</row>
    <row r="425" spans="1:18" s="157" customFormat="1" hidden="1" x14ac:dyDescent="0.25">
      <c r="A425" s="12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</row>
    <row r="426" spans="1:18" s="157" customFormat="1" hidden="1" x14ac:dyDescent="0.25">
      <c r="A426" s="12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</row>
    <row r="427" spans="1:18" s="157" customFormat="1" hidden="1" x14ac:dyDescent="0.25">
      <c r="A427" s="12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</row>
    <row r="428" spans="1:18" s="157" customFormat="1" hidden="1" x14ac:dyDescent="0.25">
      <c r="A428" s="12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</row>
    <row r="429" spans="1:18" s="157" customFormat="1" hidden="1" x14ac:dyDescent="0.25">
      <c r="A429" s="12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</row>
    <row r="430" spans="1:18" s="157" customFormat="1" hidden="1" x14ac:dyDescent="0.25">
      <c r="A430" s="12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</row>
    <row r="431" spans="1:18" s="157" customFormat="1" hidden="1" x14ac:dyDescent="0.25">
      <c r="A431" s="12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</row>
    <row r="432" spans="1:18" s="157" customFormat="1" hidden="1" x14ac:dyDescent="0.25">
      <c r="A432" s="12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</row>
    <row r="433" spans="1:18" s="157" customFormat="1" hidden="1" x14ac:dyDescent="0.25">
      <c r="A433" s="12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</row>
    <row r="434" spans="1:18" s="157" customFormat="1" hidden="1" x14ac:dyDescent="0.25">
      <c r="A434" s="12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</row>
    <row r="435" spans="1:18" s="157" customFormat="1" hidden="1" x14ac:dyDescent="0.25">
      <c r="A435" s="12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</row>
    <row r="436" spans="1:18" s="157" customFormat="1" hidden="1" x14ac:dyDescent="0.25">
      <c r="A436" s="12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</row>
    <row r="437" spans="1:18" s="157" customFormat="1" hidden="1" x14ac:dyDescent="0.25">
      <c r="A437" s="12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</row>
    <row r="438" spans="1:18" s="157" customFormat="1" hidden="1" x14ac:dyDescent="0.25">
      <c r="A438" s="12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</row>
    <row r="439" spans="1:18" s="157" customFormat="1" hidden="1" x14ac:dyDescent="0.25">
      <c r="A439" s="12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</row>
    <row r="440" spans="1:18" s="157" customFormat="1" hidden="1" x14ac:dyDescent="0.25">
      <c r="A440" s="12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</row>
    <row r="441" spans="1:18" s="157" customFormat="1" hidden="1" x14ac:dyDescent="0.25">
      <c r="A441" s="12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</row>
    <row r="442" spans="1:18" s="157" customFormat="1" hidden="1" x14ac:dyDescent="0.25">
      <c r="A442" s="12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</row>
    <row r="443" spans="1:18" s="157" customFormat="1" hidden="1" x14ac:dyDescent="0.25">
      <c r="A443" s="12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</row>
    <row r="444" spans="1:18" s="157" customFormat="1" hidden="1" x14ac:dyDescent="0.25">
      <c r="A444" s="12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</row>
    <row r="445" spans="1:18" s="157" customFormat="1" hidden="1" x14ac:dyDescent="0.25">
      <c r="A445" s="12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</row>
    <row r="446" spans="1:18" s="157" customFormat="1" hidden="1" x14ac:dyDescent="0.25">
      <c r="A446" s="12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</row>
    <row r="447" spans="1:18" s="157" customFormat="1" hidden="1" x14ac:dyDescent="0.25">
      <c r="A447" s="12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</row>
    <row r="448" spans="1:18" s="157" customFormat="1" hidden="1" x14ac:dyDescent="0.25">
      <c r="A448" s="12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</row>
    <row r="449" spans="1:18" s="157" customFormat="1" hidden="1" x14ac:dyDescent="0.25">
      <c r="A449" s="12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</row>
    <row r="450" spans="1:18" s="157" customFormat="1" hidden="1" x14ac:dyDescent="0.25">
      <c r="A450" s="12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</row>
    <row r="451" spans="1:18" s="157" customFormat="1" hidden="1" x14ac:dyDescent="0.25">
      <c r="A451" s="12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</row>
    <row r="452" spans="1:18" s="157" customFormat="1" hidden="1" x14ac:dyDescent="0.25">
      <c r="A452" s="12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</row>
    <row r="453" spans="1:18" s="157" customFormat="1" hidden="1" x14ac:dyDescent="0.25">
      <c r="A453" s="12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</row>
    <row r="454" spans="1:18" s="157" customFormat="1" hidden="1" x14ac:dyDescent="0.25">
      <c r="A454" s="12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</row>
    <row r="455" spans="1:18" s="157" customFormat="1" hidden="1" x14ac:dyDescent="0.25">
      <c r="A455" s="12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</row>
    <row r="456" spans="1:18" s="157" customFormat="1" hidden="1" x14ac:dyDescent="0.25">
      <c r="A456" s="12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</row>
    <row r="457" spans="1:18" s="157" customFormat="1" hidden="1" x14ac:dyDescent="0.25">
      <c r="A457" s="12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</row>
    <row r="458" spans="1:18" s="157" customFormat="1" hidden="1" x14ac:dyDescent="0.25">
      <c r="A458" s="12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</row>
    <row r="459" spans="1:18" s="157" customFormat="1" hidden="1" x14ac:dyDescent="0.25">
      <c r="A459" s="12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</row>
    <row r="460" spans="1:18" s="157" customFormat="1" hidden="1" x14ac:dyDescent="0.25">
      <c r="A460" s="12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</row>
    <row r="461" spans="1:18" s="157" customFormat="1" hidden="1" x14ac:dyDescent="0.25">
      <c r="A461" s="12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</row>
    <row r="462" spans="1:18" s="157" customFormat="1" hidden="1" x14ac:dyDescent="0.25">
      <c r="A462" s="12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</row>
    <row r="463" spans="1:18" s="157" customFormat="1" hidden="1" x14ac:dyDescent="0.25">
      <c r="A463" s="12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</row>
    <row r="464" spans="1:18" s="157" customFormat="1" hidden="1" x14ac:dyDescent="0.25">
      <c r="A464" s="12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</row>
    <row r="465" spans="1:18" s="157" customFormat="1" hidden="1" x14ac:dyDescent="0.25">
      <c r="A465" s="12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</row>
    <row r="466" spans="1:18" s="157" customFormat="1" hidden="1" x14ac:dyDescent="0.25">
      <c r="A466" s="12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</row>
    <row r="467" spans="1:18" s="157" customFormat="1" hidden="1" x14ac:dyDescent="0.25">
      <c r="A467" s="12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</row>
    <row r="468" spans="1:18" s="157" customFormat="1" hidden="1" x14ac:dyDescent="0.25">
      <c r="A468" s="12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</row>
    <row r="469" spans="1:18" s="157" customFormat="1" hidden="1" x14ac:dyDescent="0.25">
      <c r="A469" s="12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</row>
    <row r="470" spans="1:18" s="157" customFormat="1" hidden="1" x14ac:dyDescent="0.25">
      <c r="A470" s="12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</row>
    <row r="471" spans="1:18" s="157" customFormat="1" hidden="1" x14ac:dyDescent="0.25">
      <c r="A471" s="12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</row>
    <row r="472" spans="1:18" s="157" customFormat="1" hidden="1" x14ac:dyDescent="0.25">
      <c r="A472" s="12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</row>
    <row r="473" spans="1:18" s="157" customFormat="1" hidden="1" x14ac:dyDescent="0.25">
      <c r="A473" s="12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</row>
    <row r="474" spans="1:18" s="157" customFormat="1" hidden="1" x14ac:dyDescent="0.25">
      <c r="A474" s="12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</row>
    <row r="475" spans="1:18" s="157" customFormat="1" hidden="1" x14ac:dyDescent="0.25">
      <c r="A475" s="12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</row>
    <row r="476" spans="1:18" s="157" customFormat="1" hidden="1" x14ac:dyDescent="0.25">
      <c r="A476" s="12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</row>
    <row r="477" spans="1:18" s="157" customFormat="1" hidden="1" x14ac:dyDescent="0.25">
      <c r="A477" s="12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</row>
    <row r="478" spans="1:18" s="157" customFormat="1" hidden="1" x14ac:dyDescent="0.25">
      <c r="A478" s="12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</row>
    <row r="479" spans="1:18" s="157" customFormat="1" hidden="1" x14ac:dyDescent="0.25">
      <c r="A479" s="12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</row>
    <row r="480" spans="1:18" s="157" customFormat="1" hidden="1" x14ac:dyDescent="0.25">
      <c r="A480" s="12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</row>
    <row r="481" spans="1:18" s="157" customFormat="1" hidden="1" x14ac:dyDescent="0.25">
      <c r="A481" s="12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</row>
    <row r="482" spans="1:18" s="157" customFormat="1" hidden="1" x14ac:dyDescent="0.25">
      <c r="A482" s="12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</row>
    <row r="483" spans="1:18" s="157" customFormat="1" hidden="1" x14ac:dyDescent="0.25">
      <c r="A483" s="12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</row>
    <row r="484" spans="1:18" s="157" customFormat="1" hidden="1" x14ac:dyDescent="0.25">
      <c r="A484" s="12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</row>
    <row r="485" spans="1:18" s="157" customFormat="1" hidden="1" x14ac:dyDescent="0.25">
      <c r="A485" s="12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</row>
    <row r="486" spans="1:18" s="157" customFormat="1" hidden="1" x14ac:dyDescent="0.25">
      <c r="A486" s="12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</row>
    <row r="487" spans="1:18" s="157" customFormat="1" hidden="1" x14ac:dyDescent="0.25">
      <c r="A487" s="12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</row>
    <row r="488" spans="1:18" s="157" customFormat="1" hidden="1" x14ac:dyDescent="0.25">
      <c r="A488" s="12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</row>
    <row r="489" spans="1:18" s="157" customFormat="1" hidden="1" x14ac:dyDescent="0.25">
      <c r="A489" s="12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</row>
    <row r="490" spans="1:18" s="157" customFormat="1" hidden="1" x14ac:dyDescent="0.25">
      <c r="A490" s="12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</row>
    <row r="491" spans="1:18" s="157" customFormat="1" hidden="1" x14ac:dyDescent="0.25">
      <c r="A491" s="12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</row>
    <row r="492" spans="1:18" s="157" customFormat="1" hidden="1" x14ac:dyDescent="0.25">
      <c r="A492" s="12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</row>
    <row r="493" spans="1:18" s="157" customFormat="1" hidden="1" x14ac:dyDescent="0.25">
      <c r="A493" s="12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</row>
    <row r="494" spans="1:18" s="157" customFormat="1" hidden="1" x14ac:dyDescent="0.25">
      <c r="A494" s="12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</row>
    <row r="495" spans="1:18" s="157" customFormat="1" hidden="1" x14ac:dyDescent="0.25">
      <c r="A495" s="12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</row>
    <row r="496" spans="1:18" s="157" customFormat="1" hidden="1" x14ac:dyDescent="0.25">
      <c r="A496" s="12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</row>
    <row r="497" spans="1:18" s="157" customFormat="1" hidden="1" x14ac:dyDescent="0.25">
      <c r="A497" s="12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</row>
    <row r="498" spans="1:18" s="157" customFormat="1" hidden="1" x14ac:dyDescent="0.25">
      <c r="A498" s="12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</row>
    <row r="499" spans="1:18" s="157" customFormat="1" hidden="1" x14ac:dyDescent="0.25">
      <c r="A499" s="12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</row>
    <row r="500" spans="1:18" s="157" customFormat="1" hidden="1" x14ac:dyDescent="0.25">
      <c r="A500" s="12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</row>
    <row r="501" spans="1:18" s="157" customFormat="1" hidden="1" x14ac:dyDescent="0.25">
      <c r="A501" s="12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</row>
    <row r="502" spans="1:18" s="157" customFormat="1" hidden="1" x14ac:dyDescent="0.25">
      <c r="A502" s="12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</row>
    <row r="503" spans="1:18" s="157" customFormat="1" hidden="1" x14ac:dyDescent="0.25">
      <c r="A503" s="12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</row>
    <row r="504" spans="1:18" s="157" customFormat="1" hidden="1" x14ac:dyDescent="0.25">
      <c r="A504" s="12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</row>
    <row r="505" spans="1:18" s="157" customFormat="1" hidden="1" x14ac:dyDescent="0.25">
      <c r="A505" s="12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</row>
    <row r="506" spans="1:18" s="157" customFormat="1" hidden="1" x14ac:dyDescent="0.25">
      <c r="A506" s="12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</row>
    <row r="507" spans="1:18" s="157" customFormat="1" hidden="1" x14ac:dyDescent="0.25">
      <c r="A507" s="12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</row>
    <row r="508" spans="1:18" s="157" customFormat="1" hidden="1" x14ac:dyDescent="0.25">
      <c r="A508" s="12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</row>
    <row r="509" spans="1:18" s="157" customFormat="1" hidden="1" x14ac:dyDescent="0.25">
      <c r="A509" s="12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</row>
    <row r="510" spans="1:18" s="157" customFormat="1" hidden="1" x14ac:dyDescent="0.25">
      <c r="A510" s="12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</row>
    <row r="511" spans="1:18" s="157" customFormat="1" hidden="1" x14ac:dyDescent="0.25">
      <c r="A511" s="12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</row>
    <row r="512" spans="1:18" s="157" customFormat="1" hidden="1" x14ac:dyDescent="0.25">
      <c r="A512" s="12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</row>
    <row r="513" spans="1:18" s="157" customFormat="1" hidden="1" x14ac:dyDescent="0.25">
      <c r="A513" s="12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</row>
    <row r="514" spans="1:18" s="157" customFormat="1" hidden="1" x14ac:dyDescent="0.25">
      <c r="A514" s="12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</row>
    <row r="515" spans="1:18" s="157" customFormat="1" hidden="1" x14ac:dyDescent="0.25">
      <c r="A515" s="12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</row>
    <row r="516" spans="1:18" s="157" customFormat="1" hidden="1" x14ac:dyDescent="0.25">
      <c r="A516" s="12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</row>
    <row r="517" spans="1:18" s="157" customFormat="1" hidden="1" x14ac:dyDescent="0.25">
      <c r="A517" s="12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</row>
    <row r="518" spans="1:18" s="157" customFormat="1" hidden="1" x14ac:dyDescent="0.25">
      <c r="A518" s="12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</row>
    <row r="519" spans="1:18" s="157" customFormat="1" hidden="1" x14ac:dyDescent="0.25">
      <c r="A519" s="12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</row>
    <row r="520" spans="1:18" s="157" customFormat="1" hidden="1" x14ac:dyDescent="0.25">
      <c r="A520" s="12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</row>
    <row r="521" spans="1:18" s="157" customFormat="1" hidden="1" x14ac:dyDescent="0.25">
      <c r="A521" s="12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</row>
    <row r="522" spans="1:18" s="157" customFormat="1" hidden="1" x14ac:dyDescent="0.25">
      <c r="A522" s="12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</row>
    <row r="523" spans="1:18" s="157" customFormat="1" hidden="1" x14ac:dyDescent="0.25">
      <c r="A523" s="12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</row>
    <row r="524" spans="1:18" s="157" customFormat="1" hidden="1" x14ac:dyDescent="0.25">
      <c r="A524" s="12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</row>
    <row r="525" spans="1:18" s="157" customFormat="1" hidden="1" x14ac:dyDescent="0.25">
      <c r="A525" s="12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</row>
    <row r="526" spans="1:18" s="157" customFormat="1" hidden="1" x14ac:dyDescent="0.25">
      <c r="A526" s="12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</row>
    <row r="527" spans="1:18" s="157" customFormat="1" hidden="1" x14ac:dyDescent="0.25">
      <c r="A527" s="12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</row>
    <row r="528" spans="1:18" s="157" customFormat="1" hidden="1" x14ac:dyDescent="0.25">
      <c r="A528" s="12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</row>
    <row r="529" spans="1:18" s="157" customFormat="1" hidden="1" x14ac:dyDescent="0.25">
      <c r="A529" s="12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</row>
    <row r="530" spans="1:18" s="157" customFormat="1" hidden="1" x14ac:dyDescent="0.25">
      <c r="A530" s="12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</row>
    <row r="531" spans="1:18" s="157" customFormat="1" hidden="1" x14ac:dyDescent="0.25">
      <c r="A531" s="12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</row>
    <row r="532" spans="1:18" s="157" customFormat="1" hidden="1" x14ac:dyDescent="0.25">
      <c r="A532" s="12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</row>
    <row r="533" spans="1:18" s="157" customFormat="1" hidden="1" x14ac:dyDescent="0.25">
      <c r="A533" s="12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</row>
    <row r="534" spans="1:18" s="157" customFormat="1" hidden="1" x14ac:dyDescent="0.25">
      <c r="A534" s="12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</row>
    <row r="535" spans="1:18" s="157" customFormat="1" hidden="1" x14ac:dyDescent="0.25">
      <c r="A535" s="12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</row>
    <row r="536" spans="1:18" s="157" customFormat="1" hidden="1" x14ac:dyDescent="0.25">
      <c r="A536" s="12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</row>
    <row r="537" spans="1:18" s="157" customFormat="1" hidden="1" x14ac:dyDescent="0.25">
      <c r="A537" s="12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</row>
    <row r="538" spans="1:18" s="157" customFormat="1" hidden="1" x14ac:dyDescent="0.25">
      <c r="A538" s="12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</row>
    <row r="539" spans="1:18" s="157" customFormat="1" hidden="1" x14ac:dyDescent="0.25">
      <c r="A539" s="12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</row>
    <row r="540" spans="1:18" s="157" customFormat="1" hidden="1" x14ac:dyDescent="0.25">
      <c r="A540" s="12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</row>
    <row r="541" spans="1:18" s="157" customFormat="1" hidden="1" x14ac:dyDescent="0.25">
      <c r="A541" s="12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</row>
    <row r="542" spans="1:18" s="157" customFormat="1" hidden="1" x14ac:dyDescent="0.25">
      <c r="A542" s="12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</row>
    <row r="543" spans="1:18" s="157" customFormat="1" hidden="1" x14ac:dyDescent="0.25">
      <c r="A543" s="12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</row>
    <row r="544" spans="1:18" s="157" customFormat="1" hidden="1" x14ac:dyDescent="0.25">
      <c r="A544" s="12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</row>
    <row r="545" spans="1:18" s="157" customFormat="1" hidden="1" x14ac:dyDescent="0.25">
      <c r="A545" s="12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</row>
    <row r="546" spans="1:18" s="157" customFormat="1" hidden="1" x14ac:dyDescent="0.25">
      <c r="A546" s="12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</row>
    <row r="547" spans="1:18" s="157" customFormat="1" hidden="1" x14ac:dyDescent="0.25">
      <c r="A547" s="12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</row>
    <row r="548" spans="1:18" s="157" customFormat="1" hidden="1" x14ac:dyDescent="0.25">
      <c r="A548" s="12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</row>
    <row r="549" spans="1:18" s="157" customFormat="1" hidden="1" x14ac:dyDescent="0.25">
      <c r="A549" s="12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</row>
    <row r="550" spans="1:18" s="157" customFormat="1" hidden="1" x14ac:dyDescent="0.25">
      <c r="A550" s="12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</row>
    <row r="551" spans="1:18" s="157" customFormat="1" hidden="1" x14ac:dyDescent="0.25">
      <c r="A551" s="12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</row>
    <row r="552" spans="1:18" s="157" customFormat="1" hidden="1" x14ac:dyDescent="0.25">
      <c r="A552" s="12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</row>
    <row r="553" spans="1:18" s="157" customFormat="1" hidden="1" x14ac:dyDescent="0.25">
      <c r="A553" s="12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</row>
    <row r="554" spans="1:18" s="157" customFormat="1" hidden="1" x14ac:dyDescent="0.25">
      <c r="A554" s="12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</row>
    <row r="555" spans="1:18" s="157" customFormat="1" hidden="1" x14ac:dyDescent="0.25">
      <c r="A555" s="12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</row>
    <row r="556" spans="1:18" s="157" customFormat="1" hidden="1" x14ac:dyDescent="0.25">
      <c r="A556" s="12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</row>
    <row r="557" spans="1:18" s="157" customFormat="1" hidden="1" x14ac:dyDescent="0.25">
      <c r="A557" s="12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</row>
    <row r="558" spans="1:18" s="157" customFormat="1" hidden="1" x14ac:dyDescent="0.25">
      <c r="A558" s="12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</row>
    <row r="559" spans="1:18" s="157" customFormat="1" hidden="1" x14ac:dyDescent="0.25">
      <c r="A559" s="12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</row>
    <row r="560" spans="1:18" s="157" customFormat="1" hidden="1" x14ac:dyDescent="0.25">
      <c r="A560" s="12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</row>
    <row r="561" spans="1:18" s="157" customFormat="1" hidden="1" x14ac:dyDescent="0.25">
      <c r="A561" s="12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</row>
    <row r="562" spans="1:18" s="157" customFormat="1" hidden="1" x14ac:dyDescent="0.25">
      <c r="A562" s="12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</row>
    <row r="563" spans="1:18" s="157" customFormat="1" hidden="1" x14ac:dyDescent="0.25">
      <c r="A563" s="12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</row>
    <row r="564" spans="1:18" s="157" customFormat="1" hidden="1" x14ac:dyDescent="0.25">
      <c r="A564" s="12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</row>
    <row r="565" spans="1:18" s="157" customFormat="1" hidden="1" x14ac:dyDescent="0.25">
      <c r="A565" s="12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</row>
    <row r="566" spans="1:18" s="157" customFormat="1" hidden="1" x14ac:dyDescent="0.25">
      <c r="A566" s="12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</row>
    <row r="567" spans="1:18" s="157" customFormat="1" hidden="1" x14ac:dyDescent="0.25">
      <c r="A567" s="12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</row>
    <row r="568" spans="1:18" s="157" customFormat="1" hidden="1" x14ac:dyDescent="0.25">
      <c r="A568" s="12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</row>
    <row r="569" spans="1:18" s="157" customFormat="1" hidden="1" x14ac:dyDescent="0.25">
      <c r="A569" s="12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</row>
    <row r="570" spans="1:18" s="157" customFormat="1" hidden="1" x14ac:dyDescent="0.25">
      <c r="A570" s="12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</row>
    <row r="571" spans="1:18" s="157" customFormat="1" hidden="1" x14ac:dyDescent="0.25">
      <c r="A571" s="12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</row>
    <row r="572" spans="1:18" s="157" customFormat="1" hidden="1" x14ac:dyDescent="0.25">
      <c r="A572" s="12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</row>
    <row r="573" spans="1:18" s="157" customFormat="1" hidden="1" x14ac:dyDescent="0.25">
      <c r="A573" s="12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</row>
    <row r="574" spans="1:18" s="157" customFormat="1" hidden="1" x14ac:dyDescent="0.25">
      <c r="A574" s="12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</row>
    <row r="575" spans="1:18" s="157" customFormat="1" hidden="1" x14ac:dyDescent="0.25">
      <c r="A575" s="12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</row>
    <row r="576" spans="1:18" s="157" customFormat="1" hidden="1" x14ac:dyDescent="0.25">
      <c r="A576" s="12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</row>
    <row r="577" spans="1:18" s="157" customFormat="1" hidden="1" x14ac:dyDescent="0.25">
      <c r="A577" s="12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</row>
    <row r="578" spans="1:18" s="157" customFormat="1" hidden="1" x14ac:dyDescent="0.25">
      <c r="A578" s="12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</row>
    <row r="579" spans="1:18" s="157" customFormat="1" hidden="1" x14ac:dyDescent="0.25">
      <c r="A579" s="12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</row>
    <row r="580" spans="1:18" s="157" customFormat="1" hidden="1" x14ac:dyDescent="0.25">
      <c r="A580" s="12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</row>
    <row r="581" spans="1:18" s="157" customFormat="1" hidden="1" x14ac:dyDescent="0.25">
      <c r="A581" s="12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</row>
    <row r="582" spans="1:18" s="157" customFormat="1" hidden="1" x14ac:dyDescent="0.25">
      <c r="A582" s="12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</row>
    <row r="583" spans="1:18" s="157" customFormat="1" hidden="1" x14ac:dyDescent="0.25">
      <c r="A583" s="12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</row>
    <row r="584" spans="1:18" s="157" customFormat="1" hidden="1" x14ac:dyDescent="0.25">
      <c r="A584" s="12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</row>
    <row r="585" spans="1:18" s="157" customFormat="1" hidden="1" x14ac:dyDescent="0.25">
      <c r="A585" s="12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</row>
    <row r="586" spans="1:18" s="157" customFormat="1" hidden="1" x14ac:dyDescent="0.25">
      <c r="A586" s="12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</row>
    <row r="587" spans="1:18" s="157" customFormat="1" hidden="1" x14ac:dyDescent="0.25">
      <c r="A587" s="12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</row>
    <row r="588" spans="1:18" s="157" customFormat="1" hidden="1" x14ac:dyDescent="0.25">
      <c r="A588" s="12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</row>
    <row r="589" spans="1:18" s="157" customFormat="1" hidden="1" x14ac:dyDescent="0.25">
      <c r="A589" s="12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</row>
    <row r="590" spans="1:18" s="157" customFormat="1" hidden="1" x14ac:dyDescent="0.25">
      <c r="A590" s="12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</row>
    <row r="591" spans="1:18" s="157" customFormat="1" hidden="1" x14ac:dyDescent="0.25">
      <c r="A591" s="12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</row>
    <row r="592" spans="1:18" s="157" customFormat="1" hidden="1" x14ac:dyDescent="0.25">
      <c r="A592" s="12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</row>
    <row r="593" spans="1:18" s="157" customFormat="1" hidden="1" x14ac:dyDescent="0.25">
      <c r="A593" s="12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</row>
    <row r="594" spans="1:18" s="157" customFormat="1" hidden="1" x14ac:dyDescent="0.25">
      <c r="A594" s="12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</row>
    <row r="595" spans="1:18" s="157" customFormat="1" hidden="1" x14ac:dyDescent="0.25">
      <c r="A595" s="12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</row>
    <row r="596" spans="1:18" s="157" customFormat="1" hidden="1" x14ac:dyDescent="0.25">
      <c r="A596" s="12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</row>
    <row r="597" spans="1:18" s="157" customFormat="1" hidden="1" x14ac:dyDescent="0.25">
      <c r="A597" s="12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</row>
    <row r="598" spans="1:18" s="157" customFormat="1" hidden="1" x14ac:dyDescent="0.25">
      <c r="A598" s="12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</row>
    <row r="599" spans="1:18" s="157" customFormat="1" hidden="1" x14ac:dyDescent="0.25">
      <c r="A599" s="12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</row>
    <row r="600" spans="1:18" s="157" customFormat="1" hidden="1" x14ac:dyDescent="0.25">
      <c r="A600" s="12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</row>
    <row r="601" spans="1:18" s="157" customFormat="1" hidden="1" x14ac:dyDescent="0.25">
      <c r="A601" s="12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</row>
    <row r="602" spans="1:18" s="157" customFormat="1" hidden="1" x14ac:dyDescent="0.25">
      <c r="A602" s="12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</row>
    <row r="603" spans="1:18" s="157" customFormat="1" hidden="1" x14ac:dyDescent="0.25">
      <c r="A603" s="12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</row>
    <row r="604" spans="1:18" s="157" customFormat="1" hidden="1" x14ac:dyDescent="0.25">
      <c r="A604" s="12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</row>
    <row r="605" spans="1:18" s="157" customFormat="1" hidden="1" x14ac:dyDescent="0.25">
      <c r="A605" s="12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</row>
    <row r="606" spans="1:18" s="157" customFormat="1" hidden="1" x14ac:dyDescent="0.25">
      <c r="A606" s="12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</row>
    <row r="607" spans="1:18" s="157" customFormat="1" hidden="1" x14ac:dyDescent="0.25">
      <c r="A607" s="12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</row>
    <row r="608" spans="1:18" s="157" customFormat="1" hidden="1" x14ac:dyDescent="0.25">
      <c r="A608" s="12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</row>
    <row r="609" spans="1:18" s="157" customFormat="1" hidden="1" x14ac:dyDescent="0.25">
      <c r="A609" s="12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</row>
    <row r="610" spans="1:18" s="157" customFormat="1" hidden="1" x14ac:dyDescent="0.25">
      <c r="A610" s="12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</row>
    <row r="611" spans="1:18" s="157" customFormat="1" hidden="1" x14ac:dyDescent="0.25">
      <c r="A611" s="12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</row>
    <row r="612" spans="1:18" s="157" customFormat="1" hidden="1" x14ac:dyDescent="0.25">
      <c r="A612" s="12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</row>
    <row r="613" spans="1:18" s="157" customFormat="1" hidden="1" x14ac:dyDescent="0.25">
      <c r="A613" s="12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</row>
    <row r="614" spans="1:18" s="157" customFormat="1" hidden="1" x14ac:dyDescent="0.25">
      <c r="A614" s="12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</row>
    <row r="615" spans="1:18" s="157" customFormat="1" hidden="1" x14ac:dyDescent="0.25">
      <c r="A615" s="12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</row>
    <row r="616" spans="1:18" s="157" customFormat="1" hidden="1" x14ac:dyDescent="0.25">
      <c r="A616" s="12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</row>
    <row r="617" spans="1:18" s="157" customFormat="1" hidden="1" x14ac:dyDescent="0.25">
      <c r="A617" s="12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</row>
    <row r="618" spans="1:18" s="157" customFormat="1" hidden="1" x14ac:dyDescent="0.25">
      <c r="A618" s="12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</row>
    <row r="619" spans="1:18" s="157" customFormat="1" hidden="1" x14ac:dyDescent="0.25">
      <c r="A619" s="12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</row>
    <row r="620" spans="1:18" s="157" customFormat="1" hidden="1" x14ac:dyDescent="0.25">
      <c r="A620" s="12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</row>
    <row r="621" spans="1:18" s="157" customFormat="1" hidden="1" x14ac:dyDescent="0.25">
      <c r="A621" s="12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</row>
    <row r="622" spans="1:18" s="157" customFormat="1" hidden="1" x14ac:dyDescent="0.25">
      <c r="A622" s="12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</row>
    <row r="623" spans="1:18" s="157" customFormat="1" hidden="1" x14ac:dyDescent="0.25">
      <c r="A623" s="12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</row>
    <row r="624" spans="1:18" s="157" customFormat="1" hidden="1" x14ac:dyDescent="0.25">
      <c r="A624" s="12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</row>
    <row r="625" spans="1:18" s="157" customFormat="1" hidden="1" x14ac:dyDescent="0.25">
      <c r="A625" s="12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</row>
    <row r="626" spans="1:18" s="157" customFormat="1" hidden="1" x14ac:dyDescent="0.25">
      <c r="A626" s="12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</row>
    <row r="627" spans="1:18" s="157" customFormat="1" hidden="1" x14ac:dyDescent="0.25">
      <c r="A627" s="12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</row>
    <row r="628" spans="1:18" s="157" customFormat="1" hidden="1" x14ac:dyDescent="0.25">
      <c r="A628" s="12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</row>
    <row r="629" spans="1:18" s="157" customFormat="1" hidden="1" x14ac:dyDescent="0.25">
      <c r="A629" s="12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</row>
    <row r="630" spans="1:18" s="157" customFormat="1" hidden="1" x14ac:dyDescent="0.25">
      <c r="A630" s="12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</row>
    <row r="631" spans="1:18" s="157" customFormat="1" hidden="1" x14ac:dyDescent="0.25">
      <c r="A631" s="12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</row>
    <row r="632" spans="1:18" s="157" customFormat="1" hidden="1" x14ac:dyDescent="0.25">
      <c r="A632" s="12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</row>
    <row r="633" spans="1:18" s="157" customFormat="1" hidden="1" x14ac:dyDescent="0.25">
      <c r="A633" s="12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</row>
    <row r="634" spans="1:18" s="157" customFormat="1" hidden="1" x14ac:dyDescent="0.25">
      <c r="A634" s="12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</row>
    <row r="635" spans="1:18" s="157" customFormat="1" hidden="1" x14ac:dyDescent="0.25">
      <c r="A635" s="12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</row>
    <row r="636" spans="1:18" s="157" customFormat="1" hidden="1" x14ac:dyDescent="0.25">
      <c r="A636" s="12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</row>
    <row r="637" spans="1:18" s="157" customFormat="1" hidden="1" x14ac:dyDescent="0.25">
      <c r="A637" s="12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</row>
    <row r="638" spans="1:18" s="157" customFormat="1" hidden="1" x14ac:dyDescent="0.25">
      <c r="A638" s="12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</row>
    <row r="639" spans="1:18" s="157" customFormat="1" hidden="1" x14ac:dyDescent="0.25">
      <c r="A639" s="12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</row>
    <row r="640" spans="1:18" s="157" customFormat="1" hidden="1" x14ac:dyDescent="0.25">
      <c r="A640" s="12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</row>
    <row r="641" spans="1:18" s="157" customFormat="1" hidden="1" x14ac:dyDescent="0.25">
      <c r="A641" s="12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</row>
    <row r="642" spans="1:18" s="157" customFormat="1" hidden="1" x14ac:dyDescent="0.25">
      <c r="A642" s="12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</row>
    <row r="643" spans="1:18" s="157" customFormat="1" hidden="1" x14ac:dyDescent="0.25">
      <c r="A643" s="12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</row>
    <row r="644" spans="1:18" s="157" customFormat="1" hidden="1" x14ac:dyDescent="0.25">
      <c r="A644" s="12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</row>
    <row r="645" spans="1:18" s="157" customFormat="1" hidden="1" x14ac:dyDescent="0.25">
      <c r="A645" s="12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</row>
    <row r="646" spans="1:18" s="157" customFormat="1" hidden="1" x14ac:dyDescent="0.25">
      <c r="A646" s="12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</row>
    <row r="647" spans="1:18" s="157" customFormat="1" hidden="1" x14ac:dyDescent="0.25">
      <c r="A647" s="12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</row>
    <row r="648" spans="1:18" s="157" customFormat="1" hidden="1" x14ac:dyDescent="0.25">
      <c r="A648" s="12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</row>
    <row r="649" spans="1:18" s="157" customFormat="1" hidden="1" x14ac:dyDescent="0.25">
      <c r="A649" s="12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</row>
    <row r="650" spans="1:18" s="157" customFormat="1" hidden="1" x14ac:dyDescent="0.25">
      <c r="A650" s="12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</row>
    <row r="651" spans="1:18" s="157" customFormat="1" hidden="1" x14ac:dyDescent="0.25">
      <c r="A651" s="12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</row>
    <row r="652" spans="1:18" s="157" customFormat="1" hidden="1" x14ac:dyDescent="0.25">
      <c r="A652" s="12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</row>
    <row r="653" spans="1:18" s="157" customFormat="1" hidden="1" x14ac:dyDescent="0.25">
      <c r="A653" s="12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</row>
    <row r="654" spans="1:18" s="157" customFormat="1" hidden="1" x14ac:dyDescent="0.25">
      <c r="A654" s="12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</row>
    <row r="655" spans="1:18" s="157" customFormat="1" hidden="1" x14ac:dyDescent="0.25">
      <c r="A655" s="12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</row>
    <row r="656" spans="1:18" s="157" customFormat="1" hidden="1" x14ac:dyDescent="0.25">
      <c r="A656" s="12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</row>
    <row r="657" spans="1:18" s="157" customFormat="1" hidden="1" x14ac:dyDescent="0.25">
      <c r="A657" s="12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</row>
    <row r="658" spans="1:18" s="157" customFormat="1" hidden="1" x14ac:dyDescent="0.25">
      <c r="A658" s="12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</row>
    <row r="659" spans="1:18" s="157" customFormat="1" hidden="1" x14ac:dyDescent="0.25">
      <c r="A659" s="12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</row>
    <row r="660" spans="1:18" s="157" customFormat="1" hidden="1" x14ac:dyDescent="0.25">
      <c r="A660" s="12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</row>
    <row r="661" spans="1:18" s="157" customFormat="1" hidden="1" x14ac:dyDescent="0.25">
      <c r="A661" s="12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</row>
    <row r="662" spans="1:18" s="157" customFormat="1" hidden="1" x14ac:dyDescent="0.25">
      <c r="A662" s="12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</row>
    <row r="663" spans="1:18" s="157" customFormat="1" hidden="1" x14ac:dyDescent="0.25">
      <c r="A663" s="12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</row>
    <row r="664" spans="1:18" s="157" customFormat="1" hidden="1" x14ac:dyDescent="0.25">
      <c r="A664" s="12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</row>
    <row r="665" spans="1:18" s="157" customFormat="1" hidden="1" x14ac:dyDescent="0.25">
      <c r="A665" s="12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</row>
    <row r="666" spans="1:18" s="157" customFormat="1" hidden="1" x14ac:dyDescent="0.25">
      <c r="A666" s="12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</row>
    <row r="667" spans="1:18" s="157" customFormat="1" hidden="1" x14ac:dyDescent="0.25">
      <c r="A667" s="12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</row>
    <row r="668" spans="1:18" s="157" customFormat="1" hidden="1" x14ac:dyDescent="0.25">
      <c r="A668" s="12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</row>
    <row r="669" spans="1:18" s="157" customFormat="1" hidden="1" x14ac:dyDescent="0.25">
      <c r="A669" s="12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</row>
    <row r="670" spans="1:18" s="157" customFormat="1" hidden="1" x14ac:dyDescent="0.25">
      <c r="A670" s="12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</row>
    <row r="671" spans="1:18" s="157" customFormat="1" hidden="1" x14ac:dyDescent="0.25">
      <c r="A671" s="12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</row>
    <row r="672" spans="1:18" s="157" customFormat="1" hidden="1" x14ac:dyDescent="0.25">
      <c r="A672" s="12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</row>
    <row r="673" spans="1:18" s="157" customFormat="1" hidden="1" x14ac:dyDescent="0.25">
      <c r="A673" s="12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</row>
    <row r="674" spans="1:18" hidden="1" x14ac:dyDescent="0.25"/>
    <row r="675" spans="1:18" hidden="1" x14ac:dyDescent="0.25"/>
    <row r="676" spans="1:18" hidden="1" x14ac:dyDescent="0.25"/>
    <row r="677" spans="1:18" hidden="1" x14ac:dyDescent="0.25"/>
    <row r="678" spans="1:18" hidden="1" x14ac:dyDescent="0.25"/>
    <row r="679" spans="1:18" hidden="1" x14ac:dyDescent="0.25"/>
    <row r="680" spans="1:18" hidden="1" x14ac:dyDescent="0.25"/>
    <row r="681" spans="1:18" hidden="1" x14ac:dyDescent="0.25"/>
    <row r="682" spans="1:18" hidden="1" x14ac:dyDescent="0.25"/>
    <row r="683" spans="1:18" hidden="1" x14ac:dyDescent="0.25"/>
    <row r="684" spans="1:18" hidden="1" x14ac:dyDescent="0.25"/>
    <row r="685" spans="1:18" hidden="1" x14ac:dyDescent="0.25"/>
    <row r="686" spans="1:18" hidden="1" x14ac:dyDescent="0.25"/>
    <row r="687" spans="1:18" hidden="1" x14ac:dyDescent="0.25"/>
    <row r="688" spans="1:1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</sheetData>
  <mergeCells count="39">
    <mergeCell ref="B129:R130"/>
    <mergeCell ref="B44:P44"/>
    <mergeCell ref="F3:N3"/>
    <mergeCell ref="I22:N22"/>
    <mergeCell ref="B32:P32"/>
    <mergeCell ref="B9:P10"/>
    <mergeCell ref="B12:P12"/>
    <mergeCell ref="I21:N21"/>
    <mergeCell ref="F4:O4"/>
    <mergeCell ref="F5:O5"/>
    <mergeCell ref="J25:O25"/>
    <mergeCell ref="J26:O26"/>
    <mergeCell ref="B23:P23"/>
    <mergeCell ref="B13:P13"/>
    <mergeCell ref="D25:I25"/>
    <mergeCell ref="D26:I26"/>
    <mergeCell ref="E48:N50"/>
    <mergeCell ref="B33:P33"/>
    <mergeCell ref="J37:O37"/>
    <mergeCell ref="J27:O27"/>
    <mergeCell ref="J28:O28"/>
    <mergeCell ref="J29:O29"/>
    <mergeCell ref="J30:O30"/>
    <mergeCell ref="D27:I27"/>
    <mergeCell ref="D28:I28"/>
    <mergeCell ref="D29:I29"/>
    <mergeCell ref="O48:P50"/>
    <mergeCell ref="J39:O39"/>
    <mergeCell ref="J38:O38"/>
    <mergeCell ref="D30:I30"/>
    <mergeCell ref="J40:O40"/>
    <mergeCell ref="J41:O41"/>
    <mergeCell ref="J42:O42"/>
    <mergeCell ref="D37:I37"/>
    <mergeCell ref="E38:I38"/>
    <mergeCell ref="E39:I39"/>
    <mergeCell ref="E40:I40"/>
    <mergeCell ref="E41:I41"/>
    <mergeCell ref="E42:I42"/>
  </mergeCells>
  <printOptions horizontalCentered="1"/>
  <pageMargins left="0.35433070866141736" right="0.15748031496062992" top="0.39370078740157483" bottom="0.39370078740157483" header="0.31496062992125984" footer="0.31496062992125984"/>
  <pageSetup scale="75" orientation="portrait" r:id="rId1"/>
  <rowBreaks count="1" manualBreakCount="1">
    <brk id="6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9394" r:id="rId4" name="Option Button 2">
              <controlPr locked="0" defaultSize="0" autoFill="0" autoLine="0" autoPict="0" macro="[0]!no_4_3">
                <anchor moveWithCells="1">
                  <from>
                    <xdr:col>3</xdr:col>
                    <xdr:colOff>114300</xdr:colOff>
                    <xdr:row>33</xdr:row>
                    <xdr:rowOff>85725</xdr:rowOff>
                  </from>
                  <to>
                    <xdr:col>4</xdr:col>
                    <xdr:colOff>723900</xdr:colOff>
                    <xdr:row>35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5" r:id="rId5" name="check_4_1_1">
              <controlPr defaultSize="0" autoFill="0" autoLine="0" autoPict="0" macro="[0]!check_4_1_1">
                <anchor moveWithCells="1">
                  <from>
                    <xdr:col>4</xdr:col>
                    <xdr:colOff>619125</xdr:colOff>
                    <xdr:row>14</xdr:row>
                    <xdr:rowOff>0</xdr:rowOff>
                  </from>
                  <to>
                    <xdr:col>5</xdr:col>
                    <xdr:colOff>28575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6" r:id="rId6" name="check_4_1_2">
              <controlPr defaultSize="0" autoFill="0" autoLine="0" autoPict="0" macro="[0]!check_4_1_2">
                <anchor moveWithCells="1">
                  <from>
                    <xdr:col>4</xdr:col>
                    <xdr:colOff>619125</xdr:colOff>
                    <xdr:row>16</xdr:row>
                    <xdr:rowOff>0</xdr:rowOff>
                  </from>
                  <to>
                    <xdr:col>5</xdr:col>
                    <xdr:colOff>28575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7" r:id="rId7" name="check_4_1_3">
              <controlPr defaultSize="0" autoFill="0" autoLine="0" autoPict="0" macro="[0]!check_4_1_3">
                <anchor moveWithCells="1">
                  <from>
                    <xdr:col>4</xdr:col>
                    <xdr:colOff>619125</xdr:colOff>
                    <xdr:row>18</xdr:row>
                    <xdr:rowOff>0</xdr:rowOff>
                  </from>
                  <to>
                    <xdr:col>5</xdr:col>
                    <xdr:colOff>28575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8" r:id="rId8" name="Check Box 6">
              <controlPr defaultSize="0" autoFill="0" autoLine="0" autoPict="0">
                <anchor moveWithCells="1">
                  <from>
                    <xdr:col>4</xdr:col>
                    <xdr:colOff>619125</xdr:colOff>
                    <xdr:row>20</xdr:row>
                    <xdr:rowOff>0</xdr:rowOff>
                  </from>
                  <to>
                    <xdr:col>5</xdr:col>
                    <xdr:colOff>28575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9" r:id="rId9" name="Option Button 7">
              <controlPr locked="0" defaultSize="0" autoFill="0" autoLine="0" autoPict="0" macro="[0]!si_4_4">
                <anchor moveWithCells="1">
                  <from>
                    <xdr:col>2</xdr:col>
                    <xdr:colOff>85725</xdr:colOff>
                    <xdr:row>45</xdr:row>
                    <xdr:rowOff>171450</xdr:rowOff>
                  </from>
                  <to>
                    <xdr:col>2</xdr:col>
                    <xdr:colOff>581025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0" r:id="rId10" name="Option Button 8">
              <controlPr locked="0" defaultSize="0" autoFill="0" autoLine="0" autoPict="0" macro="[0]!no_4_4">
                <anchor moveWithCells="1">
                  <from>
                    <xdr:col>3</xdr:col>
                    <xdr:colOff>9525</xdr:colOff>
                    <xdr:row>45</xdr:row>
                    <xdr:rowOff>133350</xdr:rowOff>
                  </from>
                  <to>
                    <xdr:col>4</xdr:col>
                    <xdr:colOff>361950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47" r:id="rId11" name="check_4_1_4">
              <controlPr defaultSize="0" autoFill="0" autoLine="0" autoPict="0" macro="[0]!check_4_1_4">
                <anchor moveWithCells="1">
                  <from>
                    <xdr:col>4</xdr:col>
                    <xdr:colOff>619125</xdr:colOff>
                    <xdr:row>20</xdr:row>
                    <xdr:rowOff>9525</xdr:rowOff>
                  </from>
                  <to>
                    <xdr:col>5</xdr:col>
                    <xdr:colOff>28575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49" r:id="rId12" name="Option Button 57">
              <controlPr locked="0" defaultSize="0" autoFill="0" autoLine="0" autoPict="0" macro="[0]!si_4_3">
                <anchor moveWithCells="1">
                  <from>
                    <xdr:col>2</xdr:col>
                    <xdr:colOff>142875</xdr:colOff>
                    <xdr:row>33</xdr:row>
                    <xdr:rowOff>85725</xdr:rowOff>
                  </from>
                  <to>
                    <xdr:col>3</xdr:col>
                    <xdr:colOff>28575</xdr:colOff>
                    <xdr:row>35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5"/>
  <dimension ref="A1:Y998"/>
  <sheetViews>
    <sheetView showGridLines="0" showRuler="0" topLeftCell="A182" zoomScaleNormal="100" zoomScaleSheetLayoutView="100" workbookViewId="0">
      <selection activeCell="N173" sqref="N173"/>
    </sheetView>
  </sheetViews>
  <sheetFormatPr baseColWidth="10" defaultColWidth="0" defaultRowHeight="15" zeroHeight="1" x14ac:dyDescent="0.25"/>
  <cols>
    <col min="1" max="1" width="10.42578125" style="12" customWidth="1"/>
    <col min="2" max="2" width="7" style="12" customWidth="1"/>
    <col min="3" max="3" width="6.140625" style="12" customWidth="1"/>
    <col min="4" max="7" width="11.42578125" style="12" customWidth="1"/>
    <col min="8" max="8" width="18" style="12" customWidth="1"/>
    <col min="9" max="9" width="15.7109375" style="12" customWidth="1"/>
    <col min="10" max="10" width="6.5703125" style="12" customWidth="1"/>
    <col min="11" max="11" width="9.7109375" style="12" customWidth="1"/>
    <col min="12" max="13" width="4.28515625" style="12" customWidth="1"/>
    <col min="14" max="14" width="10.28515625" style="12" customWidth="1"/>
    <col min="15" max="15" width="34.5703125" style="109" hidden="1" customWidth="1"/>
    <col min="16" max="17" width="11.42578125" style="157" hidden="1" customWidth="1"/>
    <col min="18" max="16384" width="0" style="157" hidden="1"/>
  </cols>
  <sheetData>
    <row r="1" spans="1:25" x14ac:dyDescent="0.25">
      <c r="A1" s="245"/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</row>
    <row r="2" spans="1:25" ht="15.75" thickBot="1" x14ac:dyDescent="0.3">
      <c r="A2" s="245"/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</row>
    <row r="3" spans="1:25" ht="30.75" customHeight="1" thickTop="1" thickBot="1" x14ac:dyDescent="0.3">
      <c r="A3" s="245"/>
      <c r="B3" s="245"/>
      <c r="C3" s="245"/>
      <c r="D3" s="245"/>
      <c r="E3" s="496" t="s">
        <v>595</v>
      </c>
      <c r="F3" s="496"/>
      <c r="G3" s="496"/>
      <c r="H3" s="496"/>
      <c r="I3" s="496"/>
      <c r="J3" s="496"/>
      <c r="K3" s="245"/>
      <c r="L3" s="245"/>
      <c r="M3" s="245"/>
      <c r="N3" s="245"/>
    </row>
    <row r="4" spans="1:25" ht="15" customHeight="1" thickTop="1" x14ac:dyDescent="0.25">
      <c r="A4" s="245"/>
      <c r="B4" s="245"/>
      <c r="C4" s="245"/>
      <c r="D4" s="245"/>
      <c r="E4" s="616" t="s">
        <v>601</v>
      </c>
      <c r="F4" s="616"/>
      <c r="G4" s="616"/>
      <c r="H4" s="616"/>
      <c r="I4" s="616"/>
      <c r="J4" s="616"/>
      <c r="K4" s="245"/>
      <c r="L4" s="245"/>
      <c r="M4" s="245"/>
      <c r="N4" s="245"/>
    </row>
    <row r="5" spans="1:25" ht="8.25" customHeight="1" x14ac:dyDescent="0.25">
      <c r="A5" s="245"/>
      <c r="B5" s="245"/>
      <c r="C5" s="245"/>
      <c r="D5" s="87"/>
      <c r="E5" s="87"/>
      <c r="F5" s="87"/>
      <c r="G5" s="87"/>
      <c r="H5" s="87"/>
      <c r="I5" s="245"/>
      <c r="J5" s="245"/>
      <c r="K5" s="245"/>
      <c r="L5" s="245"/>
      <c r="M5" s="245"/>
      <c r="N5" s="245"/>
    </row>
    <row r="6" spans="1:25" ht="6.75" customHeight="1" x14ac:dyDescent="0.25">
      <c r="A6" s="24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245"/>
    </row>
    <row r="7" spans="1:25" ht="12" customHeight="1" x14ac:dyDescent="0.25">
      <c r="A7" s="245"/>
      <c r="B7" s="245"/>
      <c r="C7" s="245"/>
      <c r="D7" s="245"/>
      <c r="E7" s="245"/>
      <c r="F7" s="245"/>
      <c r="G7" s="245"/>
      <c r="H7" s="245"/>
      <c r="I7" s="245"/>
      <c r="J7" s="245"/>
      <c r="K7" s="245"/>
      <c r="L7" s="245"/>
      <c r="M7" s="245"/>
      <c r="N7" s="245"/>
    </row>
    <row r="8" spans="1:25" ht="15" customHeight="1" x14ac:dyDescent="0.25">
      <c r="A8" s="245"/>
      <c r="B8" s="632" t="s">
        <v>566</v>
      </c>
      <c r="C8" s="633"/>
      <c r="D8" s="633"/>
      <c r="E8" s="633"/>
      <c r="F8" s="633"/>
      <c r="G8" s="633"/>
      <c r="H8" s="633"/>
      <c r="I8" s="633"/>
      <c r="J8" s="633"/>
      <c r="K8" s="633"/>
      <c r="L8" s="633"/>
      <c r="M8" s="634"/>
      <c r="N8" s="245"/>
    </row>
    <row r="9" spans="1:25" x14ac:dyDescent="0.25">
      <c r="A9" s="245"/>
      <c r="B9" s="635"/>
      <c r="C9" s="636"/>
      <c r="D9" s="636"/>
      <c r="E9" s="636"/>
      <c r="F9" s="636"/>
      <c r="G9" s="636"/>
      <c r="H9" s="636"/>
      <c r="I9" s="636"/>
      <c r="J9" s="636"/>
      <c r="K9" s="636"/>
      <c r="L9" s="636"/>
      <c r="M9" s="637"/>
      <c r="N9" s="245"/>
    </row>
    <row r="10" spans="1:25" s="21" customFormat="1" ht="18.75" customHeight="1" x14ac:dyDescent="0.25">
      <c r="B10" s="596" t="s">
        <v>604</v>
      </c>
      <c r="C10" s="607"/>
      <c r="D10" s="607"/>
      <c r="E10" s="607"/>
      <c r="F10" s="607"/>
      <c r="G10" s="617"/>
      <c r="H10" s="617"/>
      <c r="I10" s="617"/>
      <c r="J10" s="617"/>
      <c r="K10" s="617"/>
      <c r="L10" s="617"/>
      <c r="M10" s="618"/>
      <c r="N10" s="174"/>
      <c r="O10" s="175"/>
      <c r="P10" s="50"/>
      <c r="Q10" s="50"/>
      <c r="R10" s="50"/>
      <c r="S10" s="50"/>
      <c r="T10" s="50"/>
      <c r="U10" s="50"/>
      <c r="V10" s="50"/>
      <c r="W10" s="50"/>
      <c r="X10" s="50"/>
      <c r="Y10" s="50"/>
    </row>
    <row r="11" spans="1:25" ht="8.25" customHeight="1" thickBot="1" x14ac:dyDescent="0.3">
      <c r="A11" s="245"/>
      <c r="B11" s="110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3"/>
    </row>
    <row r="12" spans="1:25" ht="15.75" thickTop="1" x14ac:dyDescent="0.25">
      <c r="B12" s="110"/>
      <c r="C12" s="623" t="s">
        <v>776</v>
      </c>
      <c r="D12" s="638"/>
      <c r="E12" s="638"/>
      <c r="F12" s="638"/>
      <c r="G12" s="638"/>
      <c r="H12" s="638"/>
      <c r="I12" s="638"/>
      <c r="J12" s="638"/>
      <c r="K12" s="639"/>
      <c r="L12" s="337"/>
      <c r="M12" s="106"/>
    </row>
    <row r="13" spans="1:25" x14ac:dyDescent="0.25">
      <c r="B13" s="110"/>
      <c r="C13" s="640"/>
      <c r="D13" s="641"/>
      <c r="E13" s="641"/>
      <c r="F13" s="641"/>
      <c r="G13" s="641"/>
      <c r="H13" s="641"/>
      <c r="I13" s="641"/>
      <c r="J13" s="641"/>
      <c r="K13" s="642"/>
      <c r="L13" s="337"/>
      <c r="M13" s="106"/>
    </row>
    <row r="14" spans="1:25" ht="3" customHeight="1" x14ac:dyDescent="0.25">
      <c r="B14" s="110"/>
      <c r="C14" s="640"/>
      <c r="D14" s="641"/>
      <c r="E14" s="641"/>
      <c r="F14" s="641"/>
      <c r="G14" s="641"/>
      <c r="H14" s="641"/>
      <c r="I14" s="641"/>
      <c r="J14" s="641"/>
      <c r="K14" s="642"/>
      <c r="L14" s="337"/>
      <c r="M14" s="106"/>
    </row>
    <row r="15" spans="1:25" ht="3" customHeight="1" thickBot="1" x14ac:dyDescent="0.3">
      <c r="B15" s="110"/>
      <c r="C15" s="643"/>
      <c r="D15" s="644"/>
      <c r="E15" s="644"/>
      <c r="F15" s="644"/>
      <c r="G15" s="644"/>
      <c r="H15" s="644"/>
      <c r="I15" s="644"/>
      <c r="J15" s="644"/>
      <c r="K15" s="645"/>
      <c r="L15" s="337"/>
      <c r="M15" s="106"/>
    </row>
    <row r="16" spans="1:25" ht="14.25" customHeight="1" thickTop="1" x14ac:dyDescent="0.25">
      <c r="B16" s="111"/>
      <c r="C16" s="112"/>
      <c r="D16" s="112"/>
      <c r="E16" s="112"/>
      <c r="F16" s="112"/>
      <c r="G16" s="112"/>
      <c r="H16" s="112"/>
      <c r="I16" s="112"/>
      <c r="J16" s="112"/>
      <c r="K16" s="112"/>
      <c r="L16" s="41"/>
      <c r="M16" s="204"/>
      <c r="O16" s="157"/>
    </row>
    <row r="17" spans="1:15" ht="18.75" customHeight="1" x14ac:dyDescent="0.25">
      <c r="B17" s="596" t="s">
        <v>663</v>
      </c>
      <c r="C17" s="607"/>
      <c r="D17" s="607"/>
      <c r="E17" s="607"/>
      <c r="F17" s="607"/>
      <c r="G17" s="617"/>
      <c r="H17" s="617"/>
      <c r="I17" s="617"/>
      <c r="J17" s="617"/>
      <c r="K17" s="617"/>
      <c r="L17" s="617"/>
      <c r="M17" s="618"/>
    </row>
    <row r="18" spans="1:15" ht="8.25" customHeight="1" x14ac:dyDescent="0.25">
      <c r="B18" s="110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3"/>
    </row>
    <row r="19" spans="1:15" ht="16.5" customHeight="1" thickBot="1" x14ac:dyDescent="0.3">
      <c r="B19" s="110"/>
      <c r="C19" s="580" t="s">
        <v>664</v>
      </c>
      <c r="D19" s="581"/>
      <c r="E19" s="581"/>
      <c r="F19" s="581"/>
      <c r="G19" s="582"/>
      <c r="H19" s="612" t="s">
        <v>665</v>
      </c>
      <c r="I19" s="613"/>
      <c r="J19" s="613"/>
      <c r="K19" s="614"/>
      <c r="L19" s="237"/>
      <c r="M19" s="13"/>
    </row>
    <row r="20" spans="1:15" ht="16.5" customHeight="1" thickTop="1" thickBot="1" x14ac:dyDescent="0.3">
      <c r="B20" s="110"/>
      <c r="C20" s="567" t="s">
        <v>777</v>
      </c>
      <c r="D20" s="568"/>
      <c r="E20" s="568"/>
      <c r="F20" s="568"/>
      <c r="G20" s="569"/>
      <c r="H20" s="567" t="s">
        <v>783</v>
      </c>
      <c r="I20" s="589"/>
      <c r="J20" s="589"/>
      <c r="K20" s="590"/>
      <c r="L20" s="337"/>
      <c r="M20" s="106"/>
    </row>
    <row r="21" spans="1:15" ht="16.5" customHeight="1" thickTop="1" thickBot="1" x14ac:dyDescent="0.3">
      <c r="B21" s="110"/>
      <c r="C21" s="567" t="s">
        <v>778</v>
      </c>
      <c r="D21" s="568"/>
      <c r="E21" s="568"/>
      <c r="F21" s="568"/>
      <c r="G21" s="569"/>
      <c r="H21" s="567" t="s">
        <v>784</v>
      </c>
      <c r="I21" s="589"/>
      <c r="J21" s="589"/>
      <c r="K21" s="590"/>
      <c r="L21" s="337"/>
      <c r="M21" s="106"/>
    </row>
    <row r="22" spans="1:15" ht="16.5" customHeight="1" thickTop="1" thickBot="1" x14ac:dyDescent="0.3">
      <c r="B22" s="110"/>
      <c r="C22" s="567" t="s">
        <v>779</v>
      </c>
      <c r="D22" s="568"/>
      <c r="E22" s="568"/>
      <c r="F22" s="568"/>
      <c r="G22" s="569"/>
      <c r="H22" s="606" t="s">
        <v>785</v>
      </c>
      <c r="I22" s="589"/>
      <c r="J22" s="589"/>
      <c r="K22" s="590"/>
      <c r="L22" s="337"/>
      <c r="M22" s="106"/>
    </row>
    <row r="23" spans="1:15" s="244" customFormat="1" ht="16.5" customHeight="1" thickTop="1" thickBot="1" x14ac:dyDescent="0.3">
      <c r="A23" s="12"/>
      <c r="B23" s="110"/>
      <c r="C23" s="567" t="s">
        <v>780</v>
      </c>
      <c r="D23" s="568"/>
      <c r="E23" s="568"/>
      <c r="F23" s="568"/>
      <c r="G23" s="569"/>
      <c r="H23" s="567" t="s">
        <v>786</v>
      </c>
      <c r="I23" s="589"/>
      <c r="J23" s="589"/>
      <c r="K23" s="590"/>
      <c r="L23" s="337"/>
      <c r="M23" s="106"/>
      <c r="N23" s="12"/>
      <c r="O23" s="109"/>
    </row>
    <row r="24" spans="1:15" s="244" customFormat="1" ht="16.5" customHeight="1" thickTop="1" thickBot="1" x14ac:dyDescent="0.3">
      <c r="A24" s="12"/>
      <c r="B24" s="110"/>
      <c r="C24" s="567" t="s">
        <v>781</v>
      </c>
      <c r="D24" s="568"/>
      <c r="E24" s="568"/>
      <c r="F24" s="568"/>
      <c r="G24" s="569"/>
      <c r="H24" s="567" t="s">
        <v>787</v>
      </c>
      <c r="I24" s="589"/>
      <c r="J24" s="589"/>
      <c r="K24" s="590"/>
      <c r="L24" s="337"/>
      <c r="M24" s="106"/>
      <c r="N24" s="12"/>
      <c r="O24" s="109"/>
    </row>
    <row r="25" spans="1:15" ht="16.5" customHeight="1" thickTop="1" thickBot="1" x14ac:dyDescent="0.3">
      <c r="B25" s="110"/>
      <c r="C25" s="567" t="s">
        <v>782</v>
      </c>
      <c r="D25" s="568"/>
      <c r="E25" s="568"/>
      <c r="F25" s="568"/>
      <c r="G25" s="569"/>
      <c r="H25" s="567" t="s">
        <v>788</v>
      </c>
      <c r="I25" s="589"/>
      <c r="J25" s="589"/>
      <c r="K25" s="590"/>
      <c r="L25" s="337"/>
      <c r="M25" s="106"/>
    </row>
    <row r="26" spans="1:15" ht="16.5" customHeight="1" thickTop="1" thickBot="1" x14ac:dyDescent="0.3">
      <c r="B26" s="110"/>
      <c r="C26" s="567" t="s">
        <v>789</v>
      </c>
      <c r="D26" s="568"/>
      <c r="E26" s="568"/>
      <c r="F26" s="568"/>
      <c r="G26" s="569"/>
      <c r="H26" s="567" t="s">
        <v>793</v>
      </c>
      <c r="I26" s="589"/>
      <c r="J26" s="589"/>
      <c r="K26" s="590"/>
      <c r="L26" s="337"/>
      <c r="M26" s="106"/>
    </row>
    <row r="27" spans="1:15" ht="16.5" customHeight="1" thickTop="1" thickBot="1" x14ac:dyDescent="0.3">
      <c r="B27" s="110"/>
      <c r="C27" s="567" t="s">
        <v>790</v>
      </c>
      <c r="D27" s="568"/>
      <c r="E27" s="568"/>
      <c r="F27" s="568"/>
      <c r="G27" s="569"/>
      <c r="H27" s="567" t="s">
        <v>794</v>
      </c>
      <c r="I27" s="589"/>
      <c r="J27" s="589"/>
      <c r="K27" s="590"/>
      <c r="L27" s="337"/>
      <c r="M27" s="106"/>
    </row>
    <row r="28" spans="1:15" ht="16.5" customHeight="1" thickTop="1" thickBot="1" x14ac:dyDescent="0.3">
      <c r="B28" s="110"/>
      <c r="C28" s="567" t="s">
        <v>791</v>
      </c>
      <c r="D28" s="568"/>
      <c r="E28" s="568"/>
      <c r="F28" s="568"/>
      <c r="G28" s="569"/>
      <c r="H28" s="567" t="s">
        <v>795</v>
      </c>
      <c r="I28" s="589"/>
      <c r="J28" s="589"/>
      <c r="K28" s="590"/>
      <c r="L28" s="337"/>
      <c r="M28" s="106"/>
    </row>
    <row r="29" spans="1:15" ht="28.5" customHeight="1" thickTop="1" thickBot="1" x14ac:dyDescent="0.3">
      <c r="B29" s="110"/>
      <c r="C29" s="567" t="s">
        <v>792</v>
      </c>
      <c r="D29" s="568"/>
      <c r="E29" s="568"/>
      <c r="F29" s="568"/>
      <c r="G29" s="569"/>
      <c r="H29" s="606" t="s">
        <v>835</v>
      </c>
      <c r="I29" s="589"/>
      <c r="J29" s="589"/>
      <c r="K29" s="590"/>
      <c r="L29" s="337"/>
      <c r="M29" s="106"/>
    </row>
    <row r="30" spans="1:15" ht="8.25" customHeight="1" thickTop="1" x14ac:dyDescent="0.25">
      <c r="B30" s="110"/>
      <c r="C30" s="109"/>
      <c r="D30" s="109"/>
      <c r="E30" s="109"/>
      <c r="F30" s="109"/>
      <c r="G30" s="109"/>
      <c r="H30" s="109"/>
      <c r="I30" s="109"/>
      <c r="J30" s="109"/>
      <c r="K30" s="109"/>
      <c r="L30" s="11"/>
      <c r="M30" s="106"/>
      <c r="O30" s="157"/>
    </row>
    <row r="31" spans="1:15" ht="8.25" customHeight="1" x14ac:dyDescent="0.25">
      <c r="B31" s="111"/>
      <c r="C31" s="112"/>
      <c r="D31" s="112"/>
      <c r="E31" s="112"/>
      <c r="F31" s="112"/>
      <c r="G31" s="112"/>
      <c r="H31" s="112"/>
      <c r="I31" s="112"/>
      <c r="J31" s="112"/>
      <c r="K31" s="112"/>
      <c r="L31" s="41"/>
      <c r="M31" s="204"/>
      <c r="O31" s="157"/>
    </row>
    <row r="32" spans="1:15" ht="18.75" customHeight="1" x14ac:dyDescent="0.25">
      <c r="B32" s="596" t="s">
        <v>666</v>
      </c>
      <c r="C32" s="607"/>
      <c r="D32" s="607"/>
      <c r="E32" s="607"/>
      <c r="F32" s="607"/>
      <c r="G32" s="617"/>
      <c r="H32" s="617"/>
      <c r="I32" s="617"/>
      <c r="J32" s="617"/>
      <c r="K32" s="617"/>
      <c r="L32" s="617"/>
      <c r="M32" s="618"/>
    </row>
    <row r="33" spans="1:17" ht="8.25" customHeight="1" x14ac:dyDescent="0.25">
      <c r="B33" s="110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3"/>
    </row>
    <row r="34" spans="1:17" ht="15.75" thickBot="1" x14ac:dyDescent="0.3">
      <c r="B34" s="110"/>
      <c r="C34" s="611" t="s">
        <v>667</v>
      </c>
      <c r="D34" s="611"/>
      <c r="E34" s="611"/>
      <c r="F34" s="611"/>
      <c r="G34" s="611"/>
      <c r="H34" s="611" t="s">
        <v>668</v>
      </c>
      <c r="I34" s="611"/>
      <c r="J34" s="611"/>
      <c r="K34" s="611"/>
      <c r="L34" s="237"/>
      <c r="M34" s="13"/>
    </row>
    <row r="35" spans="1:17" ht="48.75" customHeight="1" thickTop="1" thickBot="1" x14ac:dyDescent="0.3">
      <c r="B35" s="110"/>
      <c r="C35" s="562" t="s">
        <v>797</v>
      </c>
      <c r="D35" s="562"/>
      <c r="E35" s="562"/>
      <c r="F35" s="562"/>
      <c r="G35" s="562"/>
      <c r="H35" s="562" t="s">
        <v>796</v>
      </c>
      <c r="I35" s="562"/>
      <c r="J35" s="562"/>
      <c r="K35" s="562"/>
      <c r="L35" s="337"/>
      <c r="M35" s="106"/>
    </row>
    <row r="36" spans="1:17" s="244" customFormat="1" ht="16.5" customHeight="1" thickTop="1" thickBot="1" x14ac:dyDescent="0.3">
      <c r="A36" s="12"/>
      <c r="B36" s="110"/>
      <c r="C36" s="562" t="s">
        <v>798</v>
      </c>
      <c r="D36" s="562"/>
      <c r="E36" s="562"/>
      <c r="F36" s="562"/>
      <c r="G36" s="562"/>
      <c r="H36" s="562" t="s">
        <v>800</v>
      </c>
      <c r="I36" s="562"/>
      <c r="J36" s="562"/>
      <c r="K36" s="562"/>
      <c r="L36" s="337"/>
      <c r="M36" s="106"/>
      <c r="N36" s="12"/>
      <c r="O36" s="109"/>
    </row>
    <row r="37" spans="1:17" s="244" customFormat="1" ht="16.5" customHeight="1" thickTop="1" thickBot="1" x14ac:dyDescent="0.3">
      <c r="A37" s="12"/>
      <c r="B37" s="110"/>
      <c r="C37" s="562" t="s">
        <v>799</v>
      </c>
      <c r="D37" s="562"/>
      <c r="E37" s="562"/>
      <c r="F37" s="562"/>
      <c r="G37" s="562"/>
      <c r="H37" s="562" t="s">
        <v>801</v>
      </c>
      <c r="I37" s="562"/>
      <c r="J37" s="562"/>
      <c r="K37" s="562"/>
      <c r="L37" s="337"/>
      <c r="M37" s="106"/>
      <c r="N37" s="12"/>
      <c r="O37" s="109"/>
    </row>
    <row r="38" spans="1:17" ht="16.5" customHeight="1" thickTop="1" thickBot="1" x14ac:dyDescent="0.3">
      <c r="B38" s="110"/>
      <c r="C38" s="567" t="s">
        <v>836</v>
      </c>
      <c r="D38" s="568"/>
      <c r="E38" s="568"/>
      <c r="F38" s="568"/>
      <c r="G38" s="569"/>
      <c r="H38" s="567" t="s">
        <v>804</v>
      </c>
      <c r="I38" s="568"/>
      <c r="J38" s="568"/>
      <c r="K38" s="569"/>
      <c r="L38" s="337"/>
      <c r="M38" s="106"/>
    </row>
    <row r="39" spans="1:17" ht="16.5" customHeight="1" thickTop="1" thickBot="1" x14ac:dyDescent="0.3">
      <c r="B39" s="110"/>
      <c r="C39" s="562" t="s">
        <v>802</v>
      </c>
      <c r="D39" s="562"/>
      <c r="E39" s="562"/>
      <c r="F39" s="562"/>
      <c r="G39" s="562"/>
      <c r="H39" s="562" t="s">
        <v>803</v>
      </c>
      <c r="I39" s="562"/>
      <c r="J39" s="562"/>
      <c r="K39" s="562"/>
      <c r="L39" s="337"/>
      <c r="M39" s="106"/>
    </row>
    <row r="40" spans="1:17" ht="14.25" customHeight="1" thickTop="1" x14ac:dyDescent="0.25">
      <c r="B40" s="111"/>
      <c r="C40" s="112"/>
      <c r="D40" s="112"/>
      <c r="E40" s="112"/>
      <c r="F40" s="112"/>
      <c r="G40" s="112"/>
      <c r="H40" s="112"/>
      <c r="I40" s="112"/>
      <c r="J40" s="112"/>
      <c r="K40" s="112"/>
      <c r="L40" s="41"/>
      <c r="M40" s="204"/>
      <c r="O40" s="157"/>
    </row>
    <row r="41" spans="1:17" ht="18.75" customHeight="1" x14ac:dyDescent="0.25">
      <c r="B41" s="619" t="s">
        <v>669</v>
      </c>
      <c r="C41" s="620"/>
      <c r="D41" s="620"/>
      <c r="E41" s="620"/>
      <c r="F41" s="620"/>
      <c r="G41" s="621"/>
      <c r="H41" s="621"/>
      <c r="I41" s="621"/>
      <c r="J41" s="621"/>
      <c r="K41" s="621"/>
      <c r="L41" s="621"/>
      <c r="M41" s="622"/>
    </row>
    <row r="42" spans="1:17" ht="8.25" customHeight="1" thickBot="1" x14ac:dyDescent="0.3">
      <c r="B42" s="110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3"/>
    </row>
    <row r="43" spans="1:17" ht="16.5" customHeight="1" thickTop="1" x14ac:dyDescent="0.25">
      <c r="B43" s="110"/>
      <c r="C43" s="623" t="s">
        <v>805</v>
      </c>
      <c r="D43" s="624"/>
      <c r="E43" s="624"/>
      <c r="F43" s="624"/>
      <c r="G43" s="624"/>
      <c r="H43" s="624"/>
      <c r="I43" s="624"/>
      <c r="J43" s="624"/>
      <c r="K43" s="625"/>
      <c r="L43" s="337"/>
      <c r="M43" s="106"/>
    </row>
    <row r="44" spans="1:17" ht="16.5" customHeight="1" x14ac:dyDescent="0.25">
      <c r="B44" s="110"/>
      <c r="C44" s="626"/>
      <c r="D44" s="627"/>
      <c r="E44" s="627"/>
      <c r="F44" s="627"/>
      <c r="G44" s="627"/>
      <c r="H44" s="627"/>
      <c r="I44" s="627"/>
      <c r="J44" s="627"/>
      <c r="K44" s="628"/>
      <c r="L44" s="337"/>
      <c r="M44" s="106"/>
    </row>
    <row r="45" spans="1:17" ht="3.75" customHeight="1" x14ac:dyDescent="0.25">
      <c r="B45" s="110"/>
      <c r="C45" s="626"/>
      <c r="D45" s="627"/>
      <c r="E45" s="627"/>
      <c r="F45" s="627"/>
      <c r="G45" s="627"/>
      <c r="H45" s="627"/>
      <c r="I45" s="627"/>
      <c r="J45" s="627"/>
      <c r="K45" s="628"/>
      <c r="L45" s="337"/>
      <c r="M45" s="106"/>
    </row>
    <row r="46" spans="1:17" ht="16.5" customHeight="1" thickBot="1" x14ac:dyDescent="0.3">
      <c r="B46" s="110"/>
      <c r="C46" s="629"/>
      <c r="D46" s="630"/>
      <c r="E46" s="630"/>
      <c r="F46" s="630"/>
      <c r="G46" s="630"/>
      <c r="H46" s="630"/>
      <c r="I46" s="630"/>
      <c r="J46" s="630"/>
      <c r="K46" s="631"/>
      <c r="L46" s="337"/>
      <c r="M46" s="106"/>
    </row>
    <row r="47" spans="1:17" ht="9" customHeight="1" thickTop="1" x14ac:dyDescent="0.25">
      <c r="B47" s="111"/>
      <c r="C47" s="112"/>
      <c r="D47" s="112"/>
      <c r="E47" s="112"/>
      <c r="F47" s="187"/>
      <c r="G47" s="187"/>
      <c r="H47" s="187"/>
      <c r="I47" s="187"/>
      <c r="J47" s="187"/>
      <c r="K47" s="187"/>
      <c r="L47" s="306"/>
      <c r="M47" s="307"/>
      <c r="N47" s="299"/>
      <c r="O47" s="189"/>
      <c r="P47" s="188"/>
      <c r="Q47" s="188"/>
    </row>
    <row r="48" spans="1:17" ht="18.75" customHeight="1" x14ac:dyDescent="0.25">
      <c r="B48" s="596" t="s">
        <v>670</v>
      </c>
      <c r="C48" s="607"/>
      <c r="D48" s="607"/>
      <c r="E48" s="608"/>
      <c r="F48" s="608"/>
      <c r="G48" s="609"/>
      <c r="H48" s="609"/>
      <c r="I48" s="609"/>
      <c r="J48" s="609"/>
      <c r="K48" s="609"/>
      <c r="L48" s="609"/>
      <c r="M48" s="610"/>
      <c r="N48" s="299"/>
      <c r="O48" s="189"/>
      <c r="P48" s="188"/>
      <c r="Q48" s="188"/>
    </row>
    <row r="49" spans="2:17" ht="8.25" customHeight="1" thickBot="1" x14ac:dyDescent="0.3">
      <c r="B49" s="110"/>
      <c r="C49" s="109"/>
      <c r="D49" s="109"/>
      <c r="E49" s="189"/>
      <c r="F49" s="189"/>
      <c r="G49" s="189"/>
      <c r="H49" s="189"/>
      <c r="I49" s="189"/>
      <c r="J49" s="189"/>
      <c r="K49" s="189"/>
      <c r="L49" s="189"/>
      <c r="M49" s="190"/>
      <c r="N49" s="299"/>
      <c r="O49" s="189"/>
      <c r="P49" s="188"/>
      <c r="Q49" s="188"/>
    </row>
    <row r="50" spans="2:17" ht="16.5" customHeight="1" thickTop="1" thickBot="1" x14ac:dyDescent="0.3">
      <c r="B50" s="110"/>
      <c r="C50" s="604" t="s">
        <v>671</v>
      </c>
      <c r="D50" s="604"/>
      <c r="E50" s="604"/>
      <c r="F50" s="604"/>
      <c r="G50" s="562" t="s">
        <v>806</v>
      </c>
      <c r="H50" s="562"/>
      <c r="I50" s="562"/>
      <c r="J50" s="562"/>
      <c r="K50" s="562"/>
      <c r="L50" s="337"/>
      <c r="M50" s="106"/>
    </row>
    <row r="51" spans="2:17" ht="16.5" customHeight="1" thickTop="1" thickBot="1" x14ac:dyDescent="0.3">
      <c r="B51" s="110"/>
      <c r="C51" s="604" t="s">
        <v>672</v>
      </c>
      <c r="D51" s="604"/>
      <c r="E51" s="562" t="s">
        <v>807</v>
      </c>
      <c r="F51" s="562"/>
      <c r="G51" s="562"/>
      <c r="H51" s="562"/>
      <c r="I51" s="562"/>
      <c r="J51" s="562"/>
      <c r="K51" s="562"/>
      <c r="L51" s="337"/>
      <c r="M51" s="106"/>
    </row>
    <row r="52" spans="2:17" ht="16.5" customHeight="1" thickTop="1" thickBot="1" x14ac:dyDescent="0.3">
      <c r="B52" s="110"/>
      <c r="C52" s="604" t="s">
        <v>673</v>
      </c>
      <c r="D52" s="604"/>
      <c r="E52" s="562" t="s">
        <v>808</v>
      </c>
      <c r="F52" s="562"/>
      <c r="G52" s="228" t="s">
        <v>675</v>
      </c>
      <c r="H52" s="330"/>
      <c r="I52" s="228" t="s">
        <v>676</v>
      </c>
      <c r="J52" s="562"/>
      <c r="K52" s="562"/>
      <c r="L52" s="337"/>
      <c r="M52" s="106"/>
    </row>
    <row r="53" spans="2:17" ht="15" customHeight="1" thickTop="1" x14ac:dyDescent="0.25">
      <c r="B53" s="110"/>
      <c r="C53" s="605" t="s">
        <v>674</v>
      </c>
      <c r="D53" s="605"/>
      <c r="E53" s="605"/>
      <c r="F53" s="605"/>
      <c r="G53" s="605"/>
      <c r="H53" s="605"/>
      <c r="I53" s="605"/>
      <c r="J53" s="605"/>
      <c r="K53" s="605"/>
      <c r="L53" s="337"/>
      <c r="M53" s="106"/>
    </row>
    <row r="54" spans="2:17" ht="2.25" customHeight="1" x14ac:dyDescent="0.25">
      <c r="B54" s="111"/>
      <c r="C54" s="112"/>
      <c r="D54" s="112"/>
      <c r="E54" s="112"/>
      <c r="F54" s="112"/>
      <c r="G54" s="112"/>
      <c r="H54" s="112"/>
      <c r="I54" s="112"/>
      <c r="J54" s="112"/>
      <c r="K54" s="112"/>
      <c r="L54" s="41"/>
      <c r="M54" s="204"/>
    </row>
    <row r="55" spans="2:17" ht="18.75" customHeight="1" x14ac:dyDescent="0.25">
      <c r="B55" s="563" t="s">
        <v>677</v>
      </c>
      <c r="C55" s="564"/>
      <c r="D55" s="564"/>
      <c r="E55" s="564"/>
      <c r="F55" s="564"/>
      <c r="G55" s="564"/>
      <c r="H55" s="564"/>
      <c r="I55" s="564"/>
      <c r="J55" s="564"/>
      <c r="K55" s="564"/>
      <c r="L55" s="564"/>
      <c r="M55" s="566"/>
      <c r="N55" s="11"/>
    </row>
    <row r="56" spans="2:17" ht="8.25" customHeight="1" thickBot="1" x14ac:dyDescent="0.3">
      <c r="B56" s="172"/>
      <c r="C56" s="162"/>
      <c r="D56" s="118"/>
      <c r="E56" s="112"/>
      <c r="F56" s="112"/>
      <c r="G56" s="160"/>
      <c r="H56" s="160"/>
      <c r="I56" s="160"/>
      <c r="J56" s="160"/>
      <c r="K56" s="160"/>
      <c r="L56" s="233"/>
      <c r="M56" s="13"/>
      <c r="N56" s="11"/>
    </row>
    <row r="57" spans="2:17" ht="16.5" customHeight="1" thickTop="1" x14ac:dyDescent="0.25">
      <c r="B57" s="178"/>
      <c r="C57" s="623" t="s">
        <v>809</v>
      </c>
      <c r="D57" s="624"/>
      <c r="E57" s="624"/>
      <c r="F57" s="624"/>
      <c r="G57" s="624"/>
      <c r="H57" s="624"/>
      <c r="I57" s="624"/>
      <c r="J57" s="624"/>
      <c r="K57" s="625"/>
      <c r="L57" s="308"/>
      <c r="M57" s="106"/>
      <c r="N57" s="11"/>
    </row>
    <row r="58" spans="2:17" ht="16.5" customHeight="1" x14ac:dyDescent="0.25">
      <c r="B58" s="178"/>
      <c r="C58" s="626"/>
      <c r="D58" s="627"/>
      <c r="E58" s="627"/>
      <c r="F58" s="627"/>
      <c r="G58" s="627"/>
      <c r="H58" s="627"/>
      <c r="I58" s="627"/>
      <c r="J58" s="627"/>
      <c r="K58" s="628"/>
      <c r="L58" s="308"/>
      <c r="M58" s="106"/>
      <c r="N58" s="11"/>
    </row>
    <row r="59" spans="2:17" ht="16.5" customHeight="1" x14ac:dyDescent="0.25">
      <c r="B59" s="178"/>
      <c r="C59" s="626"/>
      <c r="D59" s="627"/>
      <c r="E59" s="627"/>
      <c r="F59" s="627"/>
      <c r="G59" s="627"/>
      <c r="H59" s="627"/>
      <c r="I59" s="627"/>
      <c r="J59" s="627"/>
      <c r="K59" s="628"/>
      <c r="L59" s="308"/>
      <c r="M59" s="106"/>
      <c r="N59" s="11"/>
    </row>
    <row r="60" spans="2:17" ht="16.5" customHeight="1" x14ac:dyDescent="0.25">
      <c r="B60" s="178"/>
      <c r="C60" s="626"/>
      <c r="D60" s="627"/>
      <c r="E60" s="627"/>
      <c r="F60" s="627"/>
      <c r="G60" s="627"/>
      <c r="H60" s="627"/>
      <c r="I60" s="627"/>
      <c r="J60" s="627"/>
      <c r="K60" s="628"/>
      <c r="L60" s="308"/>
      <c r="M60" s="106"/>
      <c r="N60" s="11"/>
    </row>
    <row r="61" spans="2:17" ht="57" customHeight="1" thickBot="1" x14ac:dyDescent="0.3">
      <c r="B61" s="178"/>
      <c r="C61" s="629"/>
      <c r="D61" s="630"/>
      <c r="E61" s="630"/>
      <c r="F61" s="630"/>
      <c r="G61" s="630"/>
      <c r="H61" s="630"/>
      <c r="I61" s="630"/>
      <c r="J61" s="630"/>
      <c r="K61" s="631"/>
      <c r="L61" s="308"/>
      <c r="M61" s="106"/>
      <c r="N61" s="11"/>
    </row>
    <row r="62" spans="2:17" ht="9" customHeight="1" thickTop="1" x14ac:dyDescent="0.25">
      <c r="B62" s="161"/>
      <c r="C62" s="162"/>
      <c r="D62" s="118"/>
      <c r="E62" s="112"/>
      <c r="F62" s="112"/>
      <c r="G62" s="160"/>
      <c r="H62" s="160"/>
      <c r="I62" s="160"/>
      <c r="J62" s="160"/>
      <c r="K62" s="160"/>
      <c r="L62" s="309"/>
      <c r="M62" s="204"/>
      <c r="N62" s="11"/>
    </row>
    <row r="63" spans="2:17" ht="18.75" customHeight="1" x14ac:dyDescent="0.25">
      <c r="B63" s="603" t="s">
        <v>678</v>
      </c>
      <c r="C63" s="603"/>
      <c r="D63" s="603"/>
      <c r="E63" s="603"/>
      <c r="F63" s="603"/>
      <c r="G63" s="603"/>
      <c r="H63" s="603"/>
      <c r="I63" s="603"/>
      <c r="J63" s="603"/>
      <c r="K63" s="603"/>
      <c r="L63" s="603"/>
      <c r="M63" s="603"/>
      <c r="N63" s="11"/>
    </row>
    <row r="64" spans="2:17" ht="8.25" customHeight="1" x14ac:dyDescent="0.25">
      <c r="B64" s="214"/>
      <c r="C64" s="329"/>
      <c r="D64" s="329"/>
      <c r="E64" s="329"/>
      <c r="F64" s="329"/>
      <c r="G64" s="329"/>
      <c r="H64" s="329"/>
      <c r="I64" s="329"/>
      <c r="J64" s="329"/>
      <c r="K64" s="329"/>
      <c r="L64" s="329"/>
      <c r="M64" s="229"/>
      <c r="N64" s="11"/>
    </row>
    <row r="65" spans="1:15" ht="16.5" customHeight="1" thickBot="1" x14ac:dyDescent="0.3">
      <c r="B65" s="214"/>
      <c r="C65" s="580" t="s">
        <v>664</v>
      </c>
      <c r="D65" s="581"/>
      <c r="E65" s="581"/>
      <c r="F65" s="581"/>
      <c r="G65" s="582"/>
      <c r="H65" s="580" t="s">
        <v>679</v>
      </c>
      <c r="I65" s="581"/>
      <c r="J65" s="581"/>
      <c r="K65" s="582"/>
      <c r="L65" s="237"/>
      <c r="M65" s="310"/>
      <c r="N65" s="11"/>
    </row>
    <row r="66" spans="1:15" ht="16.5" customHeight="1" thickTop="1" thickBot="1" x14ac:dyDescent="0.3">
      <c r="B66" s="214"/>
      <c r="C66" s="567" t="s">
        <v>777</v>
      </c>
      <c r="D66" s="568"/>
      <c r="E66" s="568"/>
      <c r="F66" s="568"/>
      <c r="G66" s="569"/>
      <c r="H66" s="567" t="s">
        <v>811</v>
      </c>
      <c r="I66" s="568"/>
      <c r="J66" s="568"/>
      <c r="K66" s="569"/>
      <c r="L66" s="337"/>
      <c r="M66" s="310"/>
      <c r="N66" s="11"/>
    </row>
    <row r="67" spans="1:15" s="244" customFormat="1" ht="16.5" customHeight="1" thickTop="1" thickBot="1" x14ac:dyDescent="0.3">
      <c r="A67" s="12"/>
      <c r="B67" s="214"/>
      <c r="C67" s="567" t="s">
        <v>778</v>
      </c>
      <c r="D67" s="568"/>
      <c r="E67" s="568"/>
      <c r="F67" s="568"/>
      <c r="G67" s="569"/>
      <c r="H67" s="567" t="s">
        <v>811</v>
      </c>
      <c r="I67" s="568"/>
      <c r="J67" s="568"/>
      <c r="K67" s="569"/>
      <c r="L67" s="337"/>
      <c r="M67" s="310"/>
      <c r="N67" s="11"/>
      <c r="O67" s="109"/>
    </row>
    <row r="68" spans="1:15" s="244" customFormat="1" ht="16.5" customHeight="1" thickTop="1" thickBot="1" x14ac:dyDescent="0.3">
      <c r="A68" s="12"/>
      <c r="B68" s="214"/>
      <c r="C68" s="567" t="s">
        <v>779</v>
      </c>
      <c r="D68" s="568"/>
      <c r="E68" s="568"/>
      <c r="F68" s="568"/>
      <c r="G68" s="569"/>
      <c r="H68" s="567" t="s">
        <v>811</v>
      </c>
      <c r="I68" s="568"/>
      <c r="J68" s="568"/>
      <c r="K68" s="569"/>
      <c r="L68" s="337"/>
      <c r="M68" s="310"/>
      <c r="N68" s="11"/>
      <c r="O68" s="109"/>
    </row>
    <row r="69" spans="1:15" ht="16.5" customHeight="1" thickTop="1" thickBot="1" x14ac:dyDescent="0.3">
      <c r="B69" s="214"/>
      <c r="C69" s="567" t="s">
        <v>810</v>
      </c>
      <c r="D69" s="568"/>
      <c r="E69" s="568"/>
      <c r="F69" s="568"/>
      <c r="G69" s="569"/>
      <c r="H69" s="567" t="s">
        <v>811</v>
      </c>
      <c r="I69" s="568"/>
      <c r="J69" s="568"/>
      <c r="K69" s="569"/>
      <c r="L69" s="337"/>
      <c r="M69" s="310"/>
      <c r="N69" s="11"/>
    </row>
    <row r="70" spans="1:15" ht="84.75" customHeight="1" thickTop="1" thickBot="1" x14ac:dyDescent="0.3">
      <c r="B70" s="214"/>
      <c r="C70" s="567" t="s">
        <v>812</v>
      </c>
      <c r="D70" s="568"/>
      <c r="E70" s="568"/>
      <c r="F70" s="568"/>
      <c r="G70" s="569"/>
      <c r="H70" s="567" t="s">
        <v>811</v>
      </c>
      <c r="I70" s="568"/>
      <c r="J70" s="568"/>
      <c r="K70" s="569"/>
      <c r="L70" s="337"/>
      <c r="M70" s="310"/>
      <c r="N70" s="11"/>
    </row>
    <row r="71" spans="1:15" ht="14.25" customHeight="1" thickTop="1" x14ac:dyDescent="0.25">
      <c r="B71" s="230"/>
      <c r="C71" s="231"/>
      <c r="D71" s="231"/>
      <c r="E71" s="231"/>
      <c r="F71" s="231"/>
      <c r="G71" s="231"/>
      <c r="H71" s="231"/>
      <c r="I71" s="231"/>
      <c r="J71" s="231"/>
      <c r="K71" s="231"/>
      <c r="L71" s="311"/>
      <c r="M71" s="312"/>
      <c r="N71" s="11"/>
    </row>
    <row r="72" spans="1:15" ht="18.75" customHeight="1" x14ac:dyDescent="0.25">
      <c r="B72" s="504" t="s">
        <v>623</v>
      </c>
      <c r="C72" s="505"/>
      <c r="D72" s="505"/>
      <c r="E72" s="505"/>
      <c r="F72" s="505"/>
      <c r="G72" s="505"/>
      <c r="H72" s="505"/>
      <c r="I72" s="505"/>
      <c r="J72" s="505"/>
      <c r="K72" s="505"/>
      <c r="L72" s="505"/>
      <c r="M72" s="646"/>
      <c r="N72" s="11"/>
    </row>
    <row r="73" spans="1:15" ht="15" customHeight="1" x14ac:dyDescent="0.25">
      <c r="B73" s="585" t="s">
        <v>621</v>
      </c>
      <c r="C73" s="586"/>
      <c r="D73" s="586"/>
      <c r="E73" s="586"/>
      <c r="F73" s="586"/>
      <c r="G73" s="586"/>
      <c r="H73" s="586"/>
      <c r="I73" s="586"/>
      <c r="J73" s="586"/>
      <c r="K73" s="586"/>
      <c r="L73" s="586"/>
      <c r="M73" s="587"/>
      <c r="N73" s="11"/>
    </row>
    <row r="74" spans="1:15" ht="8.25" customHeight="1" x14ac:dyDescent="0.25">
      <c r="B74" s="585"/>
      <c r="C74" s="586"/>
      <c r="D74" s="586"/>
      <c r="E74" s="586"/>
      <c r="F74" s="586"/>
      <c r="G74" s="586"/>
      <c r="H74" s="586"/>
      <c r="I74" s="586"/>
      <c r="J74" s="586"/>
      <c r="K74" s="586"/>
      <c r="L74" s="586"/>
      <c r="M74" s="587"/>
      <c r="N74" s="11"/>
    </row>
    <row r="75" spans="1:15" ht="15" customHeight="1" x14ac:dyDescent="0.25">
      <c r="B75" s="342"/>
      <c r="C75" s="313"/>
      <c r="D75" s="272"/>
      <c r="E75" s="11"/>
      <c r="F75" s="146" t="s">
        <v>26</v>
      </c>
      <c r="G75" s="11"/>
      <c r="H75" s="11"/>
      <c r="I75" s="11"/>
      <c r="J75" s="11"/>
      <c r="K75" s="11"/>
      <c r="L75" s="11"/>
      <c r="M75" s="106"/>
      <c r="N75" s="11"/>
    </row>
    <row r="76" spans="1:15" ht="7.5" customHeight="1" x14ac:dyDescent="0.25">
      <c r="B76" s="342"/>
      <c r="C76" s="313"/>
      <c r="D76" s="272"/>
      <c r="E76" s="11"/>
      <c r="F76" s="146"/>
      <c r="G76" s="11"/>
      <c r="H76" s="11"/>
      <c r="I76" s="11"/>
      <c r="J76" s="11"/>
      <c r="K76" s="11"/>
      <c r="L76" s="11"/>
      <c r="M76" s="106"/>
      <c r="N76" s="11"/>
    </row>
    <row r="77" spans="1:15" ht="15" customHeight="1" x14ac:dyDescent="0.25">
      <c r="B77" s="342"/>
      <c r="C77" s="313"/>
      <c r="D77" s="272"/>
      <c r="E77" s="11"/>
      <c r="F77" s="146" t="s">
        <v>680</v>
      </c>
      <c r="G77" s="11"/>
      <c r="H77" s="11"/>
      <c r="I77" s="11"/>
      <c r="J77" s="11"/>
      <c r="K77" s="11"/>
      <c r="L77" s="11"/>
      <c r="M77" s="106"/>
      <c r="N77" s="11"/>
    </row>
    <row r="78" spans="1:15" ht="7.5" customHeight="1" x14ac:dyDescent="0.25">
      <c r="B78" s="342"/>
      <c r="C78" s="313"/>
      <c r="D78" s="272"/>
      <c r="E78" s="11"/>
      <c r="F78" s="146"/>
      <c r="G78" s="11"/>
      <c r="H78" s="11"/>
      <c r="I78" s="11"/>
      <c r="J78" s="11"/>
      <c r="K78" s="11"/>
      <c r="L78" s="11"/>
      <c r="M78" s="106"/>
      <c r="N78" s="11"/>
    </row>
    <row r="79" spans="1:15" ht="15" customHeight="1" x14ac:dyDescent="0.25">
      <c r="B79" s="342"/>
      <c r="C79" s="313"/>
      <c r="D79" s="272"/>
      <c r="E79" s="11"/>
      <c r="F79" s="146" t="s">
        <v>681</v>
      </c>
      <c r="G79" s="11"/>
      <c r="H79" s="11"/>
      <c r="I79" s="11"/>
      <c r="J79" s="11"/>
      <c r="K79" s="11"/>
      <c r="L79" s="11"/>
      <c r="M79" s="106"/>
      <c r="N79" s="11"/>
    </row>
    <row r="80" spans="1:15" ht="7.5" customHeight="1" x14ac:dyDescent="0.25">
      <c r="B80" s="342"/>
      <c r="C80" s="313"/>
      <c r="D80" s="272"/>
      <c r="E80" s="11"/>
      <c r="F80" s="146"/>
      <c r="G80" s="11"/>
      <c r="H80" s="11"/>
      <c r="I80" s="11"/>
      <c r="J80" s="11"/>
      <c r="K80" s="11"/>
      <c r="L80" s="11"/>
      <c r="M80" s="106"/>
      <c r="N80" s="11"/>
    </row>
    <row r="81" spans="1:15" ht="15" customHeight="1" x14ac:dyDescent="0.25">
      <c r="B81" s="342"/>
      <c r="C81" s="313"/>
      <c r="D81" s="272"/>
      <c r="E81" s="11"/>
      <c r="F81" s="146" t="s">
        <v>682</v>
      </c>
      <c r="G81" s="11"/>
      <c r="H81" s="11"/>
      <c r="I81" s="11"/>
      <c r="J81" s="11"/>
      <c r="K81" s="11"/>
      <c r="L81" s="11"/>
      <c r="M81" s="106"/>
      <c r="N81" s="11"/>
    </row>
    <row r="82" spans="1:15" ht="7.5" customHeight="1" x14ac:dyDescent="0.25">
      <c r="B82" s="342"/>
      <c r="C82" s="313"/>
      <c r="D82" s="272"/>
      <c r="E82" s="11"/>
      <c r="F82" s="146"/>
      <c r="G82" s="11"/>
      <c r="H82" s="11"/>
      <c r="I82" s="11"/>
      <c r="J82" s="11"/>
      <c r="K82" s="11"/>
      <c r="L82" s="11"/>
      <c r="M82" s="106"/>
      <c r="N82" s="11"/>
    </row>
    <row r="83" spans="1:15" ht="15" customHeight="1" x14ac:dyDescent="0.25">
      <c r="B83" s="342"/>
      <c r="C83" s="313"/>
      <c r="D83" s="272"/>
      <c r="E83" s="11"/>
      <c r="F83" s="146" t="s">
        <v>683</v>
      </c>
      <c r="G83" s="579"/>
      <c r="H83" s="579"/>
      <c r="I83" s="579"/>
      <c r="J83" s="579"/>
      <c r="K83" s="579"/>
      <c r="L83" s="314"/>
      <c r="M83" s="106"/>
      <c r="N83" s="11"/>
    </row>
    <row r="84" spans="1:15" ht="14.25" customHeight="1" x14ac:dyDescent="0.25">
      <c r="B84" s="343"/>
      <c r="C84" s="339"/>
      <c r="D84" s="273"/>
      <c r="E84" s="41"/>
      <c r="F84" s="41"/>
      <c r="G84" s="647" t="s">
        <v>25</v>
      </c>
      <c r="H84" s="647"/>
      <c r="I84" s="647"/>
      <c r="J84" s="647"/>
      <c r="K84" s="647"/>
      <c r="L84" s="340"/>
      <c r="M84" s="341"/>
      <c r="N84" s="300"/>
    </row>
    <row r="85" spans="1:15" ht="18.75" customHeight="1" x14ac:dyDescent="0.25">
      <c r="B85" s="588" t="s">
        <v>719</v>
      </c>
      <c r="C85" s="588"/>
      <c r="D85" s="588"/>
      <c r="E85" s="588"/>
      <c r="F85" s="588"/>
      <c r="G85" s="588"/>
      <c r="H85" s="588"/>
      <c r="I85" s="588"/>
      <c r="J85" s="588"/>
      <c r="K85" s="588"/>
      <c r="L85" s="588"/>
      <c r="M85" s="588"/>
      <c r="N85" s="11"/>
    </row>
    <row r="86" spans="1:15" ht="8.25" customHeight="1" thickBot="1" x14ac:dyDescent="0.3">
      <c r="B86" s="44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06"/>
      <c r="N86" s="11"/>
    </row>
    <row r="87" spans="1:15" ht="16.5" customHeight="1" thickTop="1" thickBot="1" x14ac:dyDescent="0.3">
      <c r="B87" s="44"/>
      <c r="C87" s="315"/>
      <c r="D87" s="315"/>
      <c r="E87" s="600" t="s">
        <v>813</v>
      </c>
      <c r="F87" s="601"/>
      <c r="G87" s="601"/>
      <c r="H87" s="601"/>
      <c r="I87" s="602"/>
      <c r="J87" s="315"/>
      <c r="K87" s="315"/>
      <c r="L87" s="315"/>
      <c r="M87" s="106"/>
      <c r="N87" s="11"/>
    </row>
    <row r="88" spans="1:15" ht="14.25" customHeight="1" thickTop="1" x14ac:dyDescent="0.25">
      <c r="B88" s="44"/>
      <c r="C88" s="315"/>
      <c r="D88" s="315"/>
      <c r="E88" s="315"/>
      <c r="F88" s="315"/>
      <c r="G88" s="315"/>
      <c r="H88" s="315"/>
      <c r="I88" s="315"/>
      <c r="J88" s="315"/>
      <c r="K88" s="315"/>
      <c r="L88" s="315"/>
      <c r="M88" s="106"/>
      <c r="N88" s="11"/>
    </row>
    <row r="89" spans="1:15" ht="18.75" customHeight="1" x14ac:dyDescent="0.25">
      <c r="B89" s="603" t="s">
        <v>684</v>
      </c>
      <c r="C89" s="603"/>
      <c r="D89" s="603"/>
      <c r="E89" s="603"/>
      <c r="F89" s="603"/>
      <c r="G89" s="603"/>
      <c r="H89" s="603"/>
      <c r="I89" s="603"/>
      <c r="J89" s="603"/>
      <c r="K89" s="603"/>
      <c r="L89" s="603"/>
      <c r="M89" s="603"/>
      <c r="N89" s="11"/>
    </row>
    <row r="90" spans="1:15" ht="8.25" customHeight="1" x14ac:dyDescent="0.25">
      <c r="B90" s="214"/>
      <c r="C90" s="329"/>
      <c r="D90" s="329"/>
      <c r="E90" s="329"/>
      <c r="F90" s="329"/>
      <c r="G90" s="329"/>
      <c r="H90" s="329"/>
      <c r="I90" s="329"/>
      <c r="J90" s="329"/>
      <c r="K90" s="329"/>
      <c r="L90" s="329"/>
      <c r="M90" s="229"/>
      <c r="N90" s="11"/>
    </row>
    <row r="91" spans="1:15" ht="16.5" customHeight="1" thickBot="1" x14ac:dyDescent="0.3">
      <c r="B91" s="214"/>
      <c r="C91" s="580" t="s">
        <v>685</v>
      </c>
      <c r="D91" s="581"/>
      <c r="E91" s="581"/>
      <c r="F91" s="581"/>
      <c r="G91" s="582"/>
      <c r="H91" s="580" t="s">
        <v>686</v>
      </c>
      <c r="I91" s="581"/>
      <c r="J91" s="581"/>
      <c r="K91" s="582"/>
      <c r="L91" s="237"/>
      <c r="M91" s="310"/>
      <c r="N91" s="11"/>
    </row>
    <row r="92" spans="1:15" ht="16.5" customHeight="1" thickTop="1" thickBot="1" x14ac:dyDescent="0.3">
      <c r="B92" s="214"/>
      <c r="C92" s="567" t="s">
        <v>814</v>
      </c>
      <c r="D92" s="568"/>
      <c r="E92" s="568"/>
      <c r="F92" s="568"/>
      <c r="G92" s="569"/>
      <c r="H92" s="567" t="s">
        <v>837</v>
      </c>
      <c r="I92" s="568"/>
      <c r="J92" s="568"/>
      <c r="K92" s="569"/>
      <c r="L92" s="337"/>
      <c r="M92" s="310"/>
      <c r="N92" s="11"/>
    </row>
    <row r="93" spans="1:15" s="244" customFormat="1" ht="16.5" customHeight="1" thickTop="1" thickBot="1" x14ac:dyDescent="0.3">
      <c r="A93" s="12"/>
      <c r="B93" s="214"/>
      <c r="C93" s="567" t="s">
        <v>816</v>
      </c>
      <c r="D93" s="568"/>
      <c r="E93" s="568"/>
      <c r="F93" s="568"/>
      <c r="G93" s="569"/>
      <c r="H93" s="567">
        <v>2003</v>
      </c>
      <c r="I93" s="568"/>
      <c r="J93" s="568"/>
      <c r="K93" s="569"/>
      <c r="L93" s="337"/>
      <c r="M93" s="310"/>
      <c r="N93" s="11"/>
      <c r="O93" s="109"/>
    </row>
    <row r="94" spans="1:15" s="244" customFormat="1" ht="16.5" customHeight="1" thickTop="1" thickBot="1" x14ac:dyDescent="0.3">
      <c r="A94" s="12"/>
      <c r="B94" s="214"/>
      <c r="C94" s="567" t="s">
        <v>815</v>
      </c>
      <c r="D94" s="568"/>
      <c r="E94" s="568"/>
      <c r="F94" s="568"/>
      <c r="G94" s="569"/>
      <c r="H94" s="567">
        <v>2007</v>
      </c>
      <c r="I94" s="568"/>
      <c r="J94" s="568"/>
      <c r="K94" s="569"/>
      <c r="L94" s="337"/>
      <c r="M94" s="310"/>
      <c r="N94" s="11"/>
      <c r="O94" s="109"/>
    </row>
    <row r="95" spans="1:15" ht="6.75" customHeight="1" thickTop="1" thickBot="1" x14ac:dyDescent="0.3">
      <c r="B95" s="214"/>
      <c r="C95" s="567"/>
      <c r="D95" s="568"/>
      <c r="E95" s="568"/>
      <c r="F95" s="568"/>
      <c r="G95" s="569"/>
      <c r="H95" s="567"/>
      <c r="I95" s="568"/>
      <c r="J95" s="568"/>
      <c r="K95" s="569"/>
      <c r="L95" s="337"/>
      <c r="M95" s="310"/>
      <c r="N95" s="11"/>
    </row>
    <row r="96" spans="1:15" ht="6.75" customHeight="1" thickTop="1" thickBot="1" x14ac:dyDescent="0.3">
      <c r="B96" s="214"/>
      <c r="C96" s="567"/>
      <c r="D96" s="568"/>
      <c r="E96" s="568"/>
      <c r="F96" s="568"/>
      <c r="G96" s="569"/>
      <c r="H96" s="567"/>
      <c r="I96" s="568"/>
      <c r="J96" s="568"/>
      <c r="K96" s="569"/>
      <c r="L96" s="337"/>
      <c r="M96" s="310"/>
      <c r="N96" s="11"/>
    </row>
    <row r="97" spans="1:25" ht="14.25" customHeight="1" thickTop="1" x14ac:dyDescent="0.25">
      <c r="B97" s="230"/>
      <c r="C97" s="231"/>
      <c r="D97" s="231"/>
      <c r="E97" s="231"/>
      <c r="F97" s="231"/>
      <c r="G97" s="231"/>
      <c r="H97" s="231"/>
      <c r="I97" s="231"/>
      <c r="J97" s="231"/>
      <c r="K97" s="231"/>
      <c r="L97" s="311"/>
      <c r="M97" s="312"/>
      <c r="N97" s="11"/>
    </row>
    <row r="98" spans="1:25" ht="18.75" customHeight="1" x14ac:dyDescent="0.25">
      <c r="B98" s="563" t="s">
        <v>718</v>
      </c>
      <c r="C98" s="564"/>
      <c r="D98" s="564"/>
      <c r="E98" s="564"/>
      <c r="F98" s="564"/>
      <c r="G98" s="564"/>
      <c r="H98" s="564"/>
      <c r="I98" s="564"/>
      <c r="J98" s="564"/>
      <c r="K98" s="564"/>
      <c r="L98" s="564"/>
      <c r="M98" s="566"/>
      <c r="N98" s="301"/>
      <c r="O98" s="176"/>
      <c r="P98" s="173"/>
      <c r="Q98" s="173"/>
      <c r="R98" s="173"/>
      <c r="S98" s="173"/>
      <c r="T98" s="173"/>
      <c r="U98" s="173"/>
      <c r="V98" s="173"/>
      <c r="W98" s="173"/>
      <c r="X98" s="173"/>
      <c r="Y98" s="173"/>
    </row>
    <row r="99" spans="1:25" ht="8.25" customHeight="1" x14ac:dyDescent="0.25">
      <c r="B99" s="214"/>
      <c r="C99" s="329"/>
      <c r="D99" s="329"/>
      <c r="E99" s="329"/>
      <c r="F99" s="329"/>
      <c r="G99" s="329"/>
      <c r="H99" s="329"/>
      <c r="I99" s="329"/>
      <c r="J99" s="329"/>
      <c r="K99" s="329"/>
      <c r="L99" s="329"/>
      <c r="M99" s="229"/>
      <c r="N99" s="11"/>
    </row>
    <row r="100" spans="1:25" ht="16.5" customHeight="1" thickBot="1" x14ac:dyDescent="0.3">
      <c r="B100" s="214"/>
      <c r="C100" s="580" t="s">
        <v>687</v>
      </c>
      <c r="D100" s="581"/>
      <c r="E100" s="581"/>
      <c r="F100" s="581"/>
      <c r="G100" s="582"/>
      <c r="H100" s="580" t="s">
        <v>688</v>
      </c>
      <c r="I100" s="581"/>
      <c r="J100" s="581"/>
      <c r="K100" s="582"/>
      <c r="L100" s="237"/>
      <c r="M100" s="229"/>
      <c r="N100" s="11"/>
    </row>
    <row r="101" spans="1:25" ht="30" customHeight="1" thickTop="1" thickBot="1" x14ac:dyDescent="0.3">
      <c r="B101" s="214"/>
      <c r="C101" s="567" t="s">
        <v>819</v>
      </c>
      <c r="D101" s="568"/>
      <c r="E101" s="568"/>
      <c r="F101" s="568"/>
      <c r="G101" s="569"/>
      <c r="H101" s="593" t="s">
        <v>821</v>
      </c>
      <c r="I101" s="594"/>
      <c r="J101" s="594"/>
      <c r="K101" s="595"/>
      <c r="L101" s="337"/>
      <c r="M101" s="310"/>
      <c r="N101" s="11"/>
    </row>
    <row r="102" spans="1:25" s="244" customFormat="1" ht="30" customHeight="1" thickTop="1" thickBot="1" x14ac:dyDescent="0.3">
      <c r="A102" s="12"/>
      <c r="B102" s="214"/>
      <c r="C102" s="567" t="s">
        <v>818</v>
      </c>
      <c r="D102" s="568"/>
      <c r="E102" s="568"/>
      <c r="F102" s="568"/>
      <c r="G102" s="569"/>
      <c r="H102" s="567" t="s">
        <v>822</v>
      </c>
      <c r="I102" s="568"/>
      <c r="J102" s="568"/>
      <c r="K102" s="569"/>
      <c r="L102" s="337"/>
      <c r="M102" s="310"/>
      <c r="N102" s="11"/>
      <c r="O102" s="109"/>
    </row>
    <row r="103" spans="1:25" s="244" customFormat="1" ht="38.25" customHeight="1" thickTop="1" thickBot="1" x14ac:dyDescent="0.3">
      <c r="A103" s="12"/>
      <c r="B103" s="214"/>
      <c r="C103" s="567" t="s">
        <v>817</v>
      </c>
      <c r="D103" s="568"/>
      <c r="E103" s="568"/>
      <c r="F103" s="568"/>
      <c r="G103" s="569"/>
      <c r="H103" s="567" t="s">
        <v>820</v>
      </c>
      <c r="I103" s="568"/>
      <c r="J103" s="568"/>
      <c r="K103" s="569"/>
      <c r="L103" s="337"/>
      <c r="M103" s="310"/>
      <c r="N103" s="11"/>
      <c r="O103" s="109"/>
    </row>
    <row r="104" spans="1:25" ht="9.75" customHeight="1" thickTop="1" thickBot="1" x14ac:dyDescent="0.3">
      <c r="B104" s="214"/>
      <c r="C104" s="567"/>
      <c r="D104" s="568"/>
      <c r="E104" s="568"/>
      <c r="F104" s="568"/>
      <c r="G104" s="569"/>
      <c r="H104" s="567"/>
      <c r="I104" s="568"/>
      <c r="J104" s="568"/>
      <c r="K104" s="569"/>
      <c r="L104" s="337"/>
      <c r="M104" s="310"/>
      <c r="N104" s="11"/>
    </row>
    <row r="105" spans="1:25" ht="9.75" customHeight="1" thickTop="1" thickBot="1" x14ac:dyDescent="0.3">
      <c r="B105" s="214"/>
      <c r="C105" s="567"/>
      <c r="D105" s="568"/>
      <c r="E105" s="568"/>
      <c r="F105" s="568"/>
      <c r="G105" s="569"/>
      <c r="H105" s="567"/>
      <c r="I105" s="568"/>
      <c r="J105" s="568"/>
      <c r="K105" s="569"/>
      <c r="L105" s="337"/>
      <c r="M105" s="310"/>
      <c r="N105" s="11"/>
    </row>
    <row r="106" spans="1:25" ht="14.25" customHeight="1" thickTop="1" x14ac:dyDescent="0.25">
      <c r="B106" s="230"/>
      <c r="C106" s="231"/>
      <c r="D106" s="231"/>
      <c r="E106" s="231"/>
      <c r="F106" s="231"/>
      <c r="G106" s="231"/>
      <c r="H106" s="231"/>
      <c r="I106" s="231"/>
      <c r="J106" s="231"/>
      <c r="K106" s="231"/>
      <c r="L106" s="311"/>
      <c r="M106" s="312"/>
      <c r="N106" s="11"/>
    </row>
    <row r="107" spans="1:25" ht="28.5" customHeight="1" x14ac:dyDescent="0.25">
      <c r="B107" s="492" t="s">
        <v>693</v>
      </c>
      <c r="C107" s="493"/>
      <c r="D107" s="493"/>
      <c r="E107" s="493"/>
      <c r="F107" s="493"/>
      <c r="G107" s="493"/>
      <c r="H107" s="493"/>
      <c r="I107" s="493"/>
      <c r="J107" s="493"/>
      <c r="K107" s="493"/>
      <c r="L107" s="493"/>
      <c r="M107" s="615"/>
    </row>
    <row r="108" spans="1:25" s="12" customFormat="1" ht="21.95" customHeight="1" x14ac:dyDescent="0.25">
      <c r="B108" s="345"/>
      <c r="C108" s="185"/>
      <c r="D108" s="185"/>
      <c r="E108" s="185"/>
      <c r="F108" s="185"/>
      <c r="G108" s="186"/>
      <c r="H108" s="185"/>
      <c r="I108" s="185"/>
      <c r="J108" s="185"/>
      <c r="K108" s="185"/>
      <c r="L108" s="185"/>
      <c r="M108" s="344"/>
      <c r="O108" s="11"/>
    </row>
    <row r="109" spans="1:25" ht="8.25" customHeight="1" x14ac:dyDescent="0.25">
      <c r="B109" s="281"/>
      <c r="C109" s="282"/>
      <c r="D109" s="282"/>
      <c r="E109" s="282"/>
      <c r="F109" s="282"/>
      <c r="G109" s="282"/>
      <c r="H109" s="282"/>
      <c r="I109" s="282"/>
      <c r="J109" s="282"/>
      <c r="K109" s="282"/>
      <c r="L109" s="282"/>
      <c r="M109" s="310"/>
      <c r="N109" s="11"/>
    </row>
    <row r="110" spans="1:25" ht="16.5" customHeight="1" thickBot="1" x14ac:dyDescent="0.3">
      <c r="B110" s="281"/>
      <c r="C110" s="583" t="s">
        <v>690</v>
      </c>
      <c r="D110" s="583"/>
      <c r="E110" s="583"/>
      <c r="F110" s="583"/>
      <c r="G110" s="583"/>
      <c r="H110" s="584" t="s">
        <v>689</v>
      </c>
      <c r="I110" s="584"/>
      <c r="J110" s="584"/>
      <c r="K110" s="584"/>
      <c r="L110" s="316"/>
      <c r="M110" s="310"/>
      <c r="N110" s="11"/>
    </row>
    <row r="111" spans="1:25" ht="12" customHeight="1" thickTop="1" thickBot="1" x14ac:dyDescent="0.3">
      <c r="B111" s="214"/>
      <c r="C111" s="442"/>
      <c r="D111" s="443"/>
      <c r="E111" s="443"/>
      <c r="F111" s="443"/>
      <c r="G111" s="443"/>
      <c r="H111" s="443"/>
      <c r="I111" s="443"/>
      <c r="J111" s="443"/>
      <c r="K111" s="444"/>
      <c r="L111" s="317"/>
      <c r="M111" s="310"/>
      <c r="N111" s="11"/>
    </row>
    <row r="112" spans="1:25" s="244" customFormat="1" ht="12" customHeight="1" thickTop="1" thickBot="1" x14ac:dyDescent="0.3">
      <c r="A112" s="12"/>
      <c r="B112" s="214"/>
      <c r="C112" s="445"/>
      <c r="D112" s="446"/>
      <c r="E112" s="446"/>
      <c r="F112" s="446"/>
      <c r="G112" s="446"/>
      <c r="H112" s="446"/>
      <c r="I112" s="446"/>
      <c r="J112" s="446"/>
      <c r="K112" s="447"/>
      <c r="L112" s="317"/>
      <c r="M112" s="310"/>
      <c r="N112" s="11"/>
      <c r="O112" s="109"/>
    </row>
    <row r="113" spans="1:25" s="244" customFormat="1" ht="12" customHeight="1" thickTop="1" thickBot="1" x14ac:dyDescent="0.3">
      <c r="A113" s="12"/>
      <c r="B113" s="214"/>
      <c r="C113" s="445"/>
      <c r="D113" s="446"/>
      <c r="E113" s="446"/>
      <c r="F113" s="446"/>
      <c r="G113" s="446"/>
      <c r="H113" s="446"/>
      <c r="I113" s="446"/>
      <c r="J113" s="446"/>
      <c r="K113" s="447"/>
      <c r="L113" s="317"/>
      <c r="M113" s="310"/>
      <c r="N113" s="11"/>
      <c r="O113" s="109"/>
    </row>
    <row r="114" spans="1:25" ht="12" customHeight="1" thickTop="1" thickBot="1" x14ac:dyDescent="0.3">
      <c r="B114" s="214"/>
      <c r="C114" s="445"/>
      <c r="D114" s="446"/>
      <c r="E114" s="446"/>
      <c r="F114" s="446"/>
      <c r="G114" s="446"/>
      <c r="H114" s="446"/>
      <c r="I114" s="446"/>
      <c r="J114" s="446"/>
      <c r="K114" s="447"/>
      <c r="L114" s="317"/>
      <c r="M114" s="310"/>
      <c r="N114" s="11"/>
    </row>
    <row r="115" spans="1:25" ht="12" customHeight="1" thickTop="1" thickBot="1" x14ac:dyDescent="0.3">
      <c r="B115" s="214"/>
      <c r="C115" s="448"/>
      <c r="D115" s="449"/>
      <c r="E115" s="449"/>
      <c r="F115" s="449"/>
      <c r="G115" s="449"/>
      <c r="H115" s="449"/>
      <c r="I115" s="449"/>
      <c r="J115" s="449"/>
      <c r="K115" s="450"/>
      <c r="L115" s="317"/>
      <c r="M115" s="310"/>
      <c r="N115" s="11"/>
    </row>
    <row r="116" spans="1:25" ht="14.25" customHeight="1" thickTop="1" x14ac:dyDescent="0.25">
      <c r="B116" s="230"/>
      <c r="C116" s="231"/>
      <c r="D116" s="231"/>
      <c r="E116" s="231"/>
      <c r="F116" s="231"/>
      <c r="G116" s="231"/>
      <c r="H116" s="231"/>
      <c r="I116" s="231"/>
      <c r="J116" s="231"/>
      <c r="K116" s="231"/>
      <c r="L116" s="311"/>
      <c r="M116" s="312"/>
      <c r="N116" s="11"/>
    </row>
    <row r="117" spans="1:25" ht="18.75" customHeight="1" x14ac:dyDescent="0.25">
      <c r="B117" s="563" t="s">
        <v>694</v>
      </c>
      <c r="C117" s="564"/>
      <c r="D117" s="564"/>
      <c r="E117" s="564"/>
      <c r="F117" s="564"/>
      <c r="G117" s="564"/>
      <c r="H117" s="564"/>
      <c r="I117" s="564"/>
      <c r="J117" s="564"/>
      <c r="K117" s="564"/>
      <c r="L117" s="564"/>
      <c r="M117" s="566"/>
      <c r="N117" s="301"/>
      <c r="O117" s="176"/>
      <c r="P117" s="173"/>
      <c r="Q117" s="173"/>
      <c r="R117" s="173"/>
      <c r="S117" s="173"/>
      <c r="T117" s="173"/>
      <c r="U117" s="173"/>
      <c r="V117" s="173"/>
      <c r="W117" s="173"/>
      <c r="X117" s="173"/>
      <c r="Y117" s="173"/>
    </row>
    <row r="118" spans="1:25" ht="8.25" customHeight="1" x14ac:dyDescent="0.25">
      <c r="B118" s="214"/>
      <c r="C118" s="329"/>
      <c r="D118" s="329"/>
      <c r="E118" s="329"/>
      <c r="F118" s="329"/>
      <c r="G118" s="329"/>
      <c r="H118" s="329"/>
      <c r="I118" s="329"/>
      <c r="J118" s="329"/>
      <c r="K118" s="329"/>
      <c r="L118" s="329"/>
      <c r="M118" s="229"/>
      <c r="N118" s="11"/>
    </row>
    <row r="119" spans="1:25" ht="16.5" customHeight="1" thickBot="1" x14ac:dyDescent="0.3">
      <c r="B119" s="214"/>
      <c r="C119" s="580" t="s">
        <v>691</v>
      </c>
      <c r="D119" s="581"/>
      <c r="E119" s="581"/>
      <c r="F119" s="581"/>
      <c r="G119" s="582"/>
      <c r="H119" s="580" t="s">
        <v>692</v>
      </c>
      <c r="I119" s="581"/>
      <c r="J119" s="581"/>
      <c r="K119" s="582"/>
      <c r="L119" s="237"/>
      <c r="M119" s="229"/>
      <c r="N119" s="11"/>
    </row>
    <row r="120" spans="1:25" ht="16.5" customHeight="1" thickTop="1" thickBot="1" x14ac:dyDescent="0.3">
      <c r="B120" s="214"/>
      <c r="C120" s="567"/>
      <c r="D120" s="568"/>
      <c r="E120" s="568"/>
      <c r="F120" s="568"/>
      <c r="G120" s="569"/>
      <c r="H120" s="567"/>
      <c r="I120" s="568"/>
      <c r="J120" s="568"/>
      <c r="K120" s="569"/>
      <c r="L120" s="337"/>
      <c r="M120" s="310"/>
      <c r="N120" s="11"/>
    </row>
    <row r="121" spans="1:25" s="244" customFormat="1" ht="16.5" customHeight="1" thickTop="1" thickBot="1" x14ac:dyDescent="0.3">
      <c r="A121" s="12"/>
      <c r="B121" s="214"/>
      <c r="C121" s="567"/>
      <c r="D121" s="568"/>
      <c r="E121" s="568"/>
      <c r="F121" s="568"/>
      <c r="G121" s="569"/>
      <c r="H121" s="567"/>
      <c r="I121" s="568"/>
      <c r="J121" s="568"/>
      <c r="K121" s="569"/>
      <c r="L121" s="337"/>
      <c r="M121" s="310"/>
      <c r="N121" s="11"/>
      <c r="O121" s="109"/>
    </row>
    <row r="122" spans="1:25" s="244" customFormat="1" ht="16.5" customHeight="1" thickTop="1" thickBot="1" x14ac:dyDescent="0.3">
      <c r="A122" s="12"/>
      <c r="B122" s="214"/>
      <c r="C122" s="567"/>
      <c r="D122" s="568"/>
      <c r="E122" s="568"/>
      <c r="F122" s="568"/>
      <c r="G122" s="569"/>
      <c r="H122" s="567"/>
      <c r="I122" s="568"/>
      <c r="J122" s="568"/>
      <c r="K122" s="569"/>
      <c r="L122" s="337"/>
      <c r="M122" s="310"/>
      <c r="N122" s="11"/>
      <c r="O122" s="109"/>
    </row>
    <row r="123" spans="1:25" ht="16.5" customHeight="1" thickTop="1" thickBot="1" x14ac:dyDescent="0.3">
      <c r="B123" s="214"/>
      <c r="C123" s="567"/>
      <c r="D123" s="568"/>
      <c r="E123" s="568"/>
      <c r="F123" s="568"/>
      <c r="G123" s="569"/>
      <c r="H123" s="567"/>
      <c r="I123" s="568"/>
      <c r="J123" s="568"/>
      <c r="K123" s="569"/>
      <c r="L123" s="337"/>
      <c r="M123" s="310"/>
      <c r="N123" s="11"/>
    </row>
    <row r="124" spans="1:25" ht="16.5" customHeight="1" thickTop="1" thickBot="1" x14ac:dyDescent="0.3">
      <c r="B124" s="214"/>
      <c r="C124" s="567"/>
      <c r="D124" s="568"/>
      <c r="E124" s="568"/>
      <c r="F124" s="568"/>
      <c r="G124" s="569"/>
      <c r="H124" s="567"/>
      <c r="I124" s="568"/>
      <c r="J124" s="568"/>
      <c r="K124" s="569"/>
      <c r="L124" s="337"/>
      <c r="M124" s="310"/>
      <c r="N124" s="11"/>
    </row>
    <row r="125" spans="1:25" ht="14.25" customHeight="1" thickTop="1" x14ac:dyDescent="0.25">
      <c r="B125" s="230"/>
      <c r="C125" s="231"/>
      <c r="D125" s="231"/>
      <c r="E125" s="231"/>
      <c r="F125" s="231"/>
      <c r="G125" s="231"/>
      <c r="H125" s="231"/>
      <c r="I125" s="231"/>
      <c r="J125" s="231"/>
      <c r="K125" s="231"/>
      <c r="L125" s="311"/>
      <c r="M125" s="312"/>
      <c r="N125" s="11"/>
    </row>
    <row r="126" spans="1:25" ht="18.75" customHeight="1" x14ac:dyDescent="0.25">
      <c r="B126" s="596" t="s">
        <v>695</v>
      </c>
      <c r="C126" s="597"/>
      <c r="D126" s="597"/>
      <c r="E126" s="597"/>
      <c r="F126" s="597"/>
      <c r="G126" s="597"/>
      <c r="H126" s="597"/>
      <c r="I126" s="597"/>
      <c r="J126" s="597"/>
      <c r="K126" s="597"/>
      <c r="L126" s="597"/>
      <c r="M126" s="598"/>
    </row>
    <row r="127" spans="1:25" ht="8.25" customHeight="1" thickBot="1" x14ac:dyDescent="0.3">
      <c r="B127" s="214"/>
      <c r="C127" s="329"/>
      <c r="D127" s="329"/>
      <c r="E127" s="329"/>
      <c r="F127" s="329"/>
      <c r="G127" s="329"/>
      <c r="H127" s="329"/>
      <c r="I127" s="329"/>
      <c r="J127" s="329"/>
      <c r="K127" s="329"/>
      <c r="L127" s="329"/>
      <c r="M127" s="229"/>
      <c r="N127" s="11"/>
    </row>
    <row r="128" spans="1:25" s="12" customFormat="1" ht="16.5" customHeight="1" thickTop="1" thickBot="1" x14ac:dyDescent="0.3">
      <c r="B128" s="345"/>
      <c r="C128" s="185"/>
      <c r="D128" s="185"/>
      <c r="E128" s="648"/>
      <c r="F128" s="649"/>
      <c r="G128" s="649"/>
      <c r="H128" s="649"/>
      <c r="I128" s="649"/>
      <c r="J128" s="649"/>
      <c r="K128" s="650"/>
      <c r="L128" s="318"/>
      <c r="M128" s="344"/>
      <c r="O128" s="11"/>
    </row>
    <row r="129" spans="1:15" ht="16.5" customHeight="1" thickTop="1" thickBot="1" x14ac:dyDescent="0.3">
      <c r="B129" s="214"/>
      <c r="C129" s="329"/>
      <c r="D129" s="329"/>
      <c r="E129" s="651"/>
      <c r="F129" s="652"/>
      <c r="G129" s="652"/>
      <c r="H129" s="652"/>
      <c r="I129" s="652"/>
      <c r="J129" s="652"/>
      <c r="K129" s="653"/>
      <c r="L129" s="318"/>
      <c r="M129" s="310"/>
      <c r="N129" s="11"/>
    </row>
    <row r="130" spans="1:15" ht="14.25" customHeight="1" thickTop="1" x14ac:dyDescent="0.25">
      <c r="B130" s="230"/>
      <c r="C130" s="231"/>
      <c r="D130" s="231"/>
      <c r="E130" s="654" t="s">
        <v>696</v>
      </c>
      <c r="F130" s="654"/>
      <c r="G130" s="654"/>
      <c r="H130" s="654"/>
      <c r="I130" s="654"/>
      <c r="J130" s="654"/>
      <c r="K130" s="654"/>
      <c r="L130" s="234"/>
      <c r="M130" s="232"/>
      <c r="N130" s="11"/>
    </row>
    <row r="131" spans="1:15" ht="18.75" customHeight="1" x14ac:dyDescent="0.25">
      <c r="B131" s="596" t="s">
        <v>700</v>
      </c>
      <c r="C131" s="597"/>
      <c r="D131" s="597"/>
      <c r="E131" s="597"/>
      <c r="F131" s="597"/>
      <c r="G131" s="597"/>
      <c r="H131" s="597"/>
      <c r="I131" s="597"/>
      <c r="J131" s="597"/>
      <c r="K131" s="597"/>
      <c r="L131" s="597"/>
      <c r="M131" s="598"/>
      <c r="N131" s="302"/>
    </row>
    <row r="132" spans="1:15" ht="8.25" customHeight="1" x14ac:dyDescent="0.25">
      <c r="B132" s="214"/>
      <c r="C132" s="329"/>
      <c r="D132" s="329"/>
      <c r="E132" s="329"/>
      <c r="F132" s="329"/>
      <c r="G132" s="329"/>
      <c r="H132" s="329"/>
      <c r="I132" s="329"/>
      <c r="J132" s="329"/>
      <c r="K132" s="329"/>
      <c r="L132" s="329"/>
      <c r="M132" s="229"/>
      <c r="N132" s="11"/>
    </row>
    <row r="133" spans="1:15" ht="16.5" customHeight="1" thickBot="1" x14ac:dyDescent="0.3">
      <c r="B133" s="214"/>
      <c r="C133" s="611" t="s">
        <v>697</v>
      </c>
      <c r="D133" s="611"/>
      <c r="E133" s="611"/>
      <c r="F133" s="611"/>
      <c r="G133" s="611" t="s">
        <v>612</v>
      </c>
      <c r="H133" s="611"/>
      <c r="I133" s="611" t="s">
        <v>698</v>
      </c>
      <c r="J133" s="611"/>
      <c r="K133" s="611"/>
      <c r="L133" s="237"/>
      <c r="M133" s="310"/>
      <c r="N133" s="11"/>
    </row>
    <row r="134" spans="1:15" ht="54.75" customHeight="1" thickTop="1" thickBot="1" x14ac:dyDescent="0.3">
      <c r="B134" s="214"/>
      <c r="C134" s="562" t="s">
        <v>823</v>
      </c>
      <c r="D134" s="562"/>
      <c r="E134" s="562"/>
      <c r="F134" s="562"/>
      <c r="G134" s="562" t="s">
        <v>824</v>
      </c>
      <c r="H134" s="562"/>
      <c r="I134" s="562" t="s">
        <v>825</v>
      </c>
      <c r="J134" s="562"/>
      <c r="K134" s="562"/>
      <c r="L134" s="337"/>
      <c r="M134" s="310"/>
      <c r="N134" s="11"/>
    </row>
    <row r="135" spans="1:15" ht="16.5" customHeight="1" thickTop="1" thickBot="1" x14ac:dyDescent="0.3">
      <c r="B135" s="214"/>
      <c r="C135" s="562"/>
      <c r="D135" s="562"/>
      <c r="E135" s="562"/>
      <c r="F135" s="562"/>
      <c r="G135" s="562"/>
      <c r="H135" s="562"/>
      <c r="I135" s="562"/>
      <c r="J135" s="562"/>
      <c r="K135" s="562"/>
      <c r="L135" s="337"/>
      <c r="M135" s="310"/>
      <c r="N135" s="11"/>
    </row>
    <row r="136" spans="1:15" s="244" customFormat="1" ht="16.5" customHeight="1" thickTop="1" thickBot="1" x14ac:dyDescent="0.3">
      <c r="A136" s="12"/>
      <c r="B136" s="214"/>
      <c r="C136" s="562"/>
      <c r="D136" s="562"/>
      <c r="E136" s="562"/>
      <c r="F136" s="562"/>
      <c r="G136" s="562"/>
      <c r="H136" s="562"/>
      <c r="I136" s="562"/>
      <c r="J136" s="562"/>
      <c r="K136" s="562"/>
      <c r="L136" s="337"/>
      <c r="M136" s="310"/>
      <c r="N136" s="11"/>
      <c r="O136" s="109"/>
    </row>
    <row r="137" spans="1:15" s="244" customFormat="1" ht="16.5" customHeight="1" thickTop="1" thickBot="1" x14ac:dyDescent="0.3">
      <c r="A137" s="12"/>
      <c r="B137" s="214"/>
      <c r="C137" s="562"/>
      <c r="D137" s="562"/>
      <c r="E137" s="562"/>
      <c r="F137" s="562"/>
      <c r="G137" s="562"/>
      <c r="H137" s="562"/>
      <c r="I137" s="562"/>
      <c r="J137" s="562"/>
      <c r="K137" s="562"/>
      <c r="L137" s="337"/>
      <c r="M137" s="310"/>
      <c r="N137" s="11"/>
      <c r="O137" s="109"/>
    </row>
    <row r="138" spans="1:15" ht="16.5" customHeight="1" thickTop="1" thickBot="1" x14ac:dyDescent="0.3">
      <c r="B138" s="214"/>
      <c r="C138" s="562"/>
      <c r="D138" s="562"/>
      <c r="E138" s="562"/>
      <c r="F138" s="562"/>
      <c r="G138" s="562"/>
      <c r="H138" s="562"/>
      <c r="I138" s="562"/>
      <c r="J138" s="562"/>
      <c r="K138" s="562"/>
      <c r="L138" s="337"/>
      <c r="M138" s="310"/>
      <c r="N138" s="11"/>
    </row>
    <row r="139" spans="1:15" ht="16.5" customHeight="1" thickTop="1" thickBot="1" x14ac:dyDescent="0.3">
      <c r="B139" s="214"/>
      <c r="C139" s="562"/>
      <c r="D139" s="562"/>
      <c r="E139" s="562"/>
      <c r="F139" s="562"/>
      <c r="G139" s="562"/>
      <c r="H139" s="562"/>
      <c r="I139" s="562"/>
      <c r="J139" s="562"/>
      <c r="K139" s="562"/>
      <c r="L139" s="337"/>
      <c r="M139" s="310"/>
      <c r="N139" s="11"/>
    </row>
    <row r="140" spans="1:15" ht="16.5" customHeight="1" thickTop="1" thickBot="1" x14ac:dyDescent="0.3">
      <c r="B140" s="214"/>
      <c r="C140" s="562"/>
      <c r="D140" s="562"/>
      <c r="E140" s="562"/>
      <c r="F140" s="562"/>
      <c r="G140" s="562"/>
      <c r="H140" s="562"/>
      <c r="I140" s="562"/>
      <c r="J140" s="562"/>
      <c r="K140" s="562"/>
      <c r="L140" s="337"/>
      <c r="M140" s="310"/>
      <c r="N140" s="11"/>
    </row>
    <row r="141" spans="1:15" ht="16.5" customHeight="1" thickTop="1" thickBot="1" x14ac:dyDescent="0.3">
      <c r="B141" s="214"/>
      <c r="C141" s="562"/>
      <c r="D141" s="562"/>
      <c r="E141" s="562"/>
      <c r="F141" s="562"/>
      <c r="G141" s="562"/>
      <c r="H141" s="562"/>
      <c r="I141" s="562"/>
      <c r="J141" s="562"/>
      <c r="K141" s="562"/>
      <c r="L141" s="337"/>
      <c r="M141" s="310"/>
      <c r="N141" s="11"/>
    </row>
    <row r="142" spans="1:15" ht="16.5" customHeight="1" thickTop="1" thickBot="1" x14ac:dyDescent="0.3">
      <c r="B142" s="214"/>
      <c r="C142" s="562"/>
      <c r="D142" s="562"/>
      <c r="E142" s="562"/>
      <c r="F142" s="562"/>
      <c r="G142" s="562"/>
      <c r="H142" s="562"/>
      <c r="I142" s="562"/>
      <c r="J142" s="562"/>
      <c r="K142" s="562"/>
      <c r="L142" s="337"/>
      <c r="M142" s="310"/>
      <c r="N142" s="11"/>
    </row>
    <row r="143" spans="1:15" ht="16.5" customHeight="1" thickTop="1" thickBot="1" x14ac:dyDescent="0.3">
      <c r="B143" s="214"/>
      <c r="C143" s="562"/>
      <c r="D143" s="562"/>
      <c r="E143" s="562"/>
      <c r="F143" s="562"/>
      <c r="G143" s="562"/>
      <c r="H143" s="562"/>
      <c r="I143" s="562"/>
      <c r="J143" s="562"/>
      <c r="K143" s="562"/>
      <c r="L143" s="337"/>
      <c r="M143" s="310"/>
      <c r="N143" s="11"/>
    </row>
    <row r="144" spans="1:15" ht="14.25" customHeight="1" thickTop="1" x14ac:dyDescent="0.25">
      <c r="B144" s="230"/>
      <c r="C144" s="561" t="s">
        <v>699</v>
      </c>
      <c r="D144" s="561"/>
      <c r="E144" s="561"/>
      <c r="F144" s="561"/>
      <c r="G144" s="561"/>
      <c r="H144" s="561"/>
      <c r="I144" s="561"/>
      <c r="J144" s="561"/>
      <c r="K144" s="561"/>
      <c r="L144" s="235"/>
      <c r="M144" s="232"/>
      <c r="N144" s="11"/>
    </row>
    <row r="145" spans="1:16" ht="15.75" hidden="1" customHeight="1" thickTop="1" x14ac:dyDescent="0.25">
      <c r="B145" s="110"/>
      <c r="C145" s="109"/>
      <c r="D145" s="109"/>
      <c r="E145" s="599"/>
      <c r="F145" s="599"/>
      <c r="G145" s="599"/>
      <c r="H145" s="599"/>
      <c r="I145" s="560"/>
      <c r="J145" s="560"/>
      <c r="K145" s="109"/>
      <c r="L145" s="109"/>
      <c r="M145" s="13"/>
    </row>
    <row r="146" spans="1:16" ht="15.75" hidden="1" customHeight="1" thickTop="1" x14ac:dyDescent="0.25">
      <c r="B146" s="110"/>
      <c r="C146" s="7"/>
      <c r="D146" s="560"/>
      <c r="E146" s="560"/>
      <c r="F146" s="560"/>
      <c r="G146" s="109"/>
      <c r="H146" s="109"/>
      <c r="I146" s="109"/>
      <c r="J146" s="109"/>
      <c r="K146" s="109"/>
      <c r="L146" s="109"/>
      <c r="M146" s="13"/>
    </row>
    <row r="147" spans="1:16" ht="15.75" hidden="1" thickTop="1" x14ac:dyDescent="0.25">
      <c r="A147" s="11"/>
      <c r="B147" s="110"/>
      <c r="C147" s="109"/>
      <c r="D147" s="109"/>
      <c r="E147" s="109"/>
      <c r="F147" s="109"/>
      <c r="G147" s="109"/>
      <c r="H147" s="109"/>
      <c r="I147" s="109"/>
      <c r="J147" s="109"/>
      <c r="K147" s="109"/>
      <c r="L147" s="109"/>
      <c r="M147" s="13"/>
      <c r="N147" s="11"/>
    </row>
    <row r="148" spans="1:16" ht="15.75" hidden="1" thickTop="1" x14ac:dyDescent="0.25">
      <c r="A148" s="11"/>
      <c r="B148" s="110"/>
      <c r="C148" s="109"/>
      <c r="D148" s="109"/>
      <c r="E148" s="109"/>
      <c r="F148" s="109"/>
      <c r="G148" s="109"/>
      <c r="H148" s="109"/>
      <c r="I148" s="109"/>
      <c r="J148" s="109"/>
      <c r="K148" s="109"/>
      <c r="L148" s="109"/>
      <c r="M148" s="13"/>
      <c r="N148" s="11"/>
    </row>
    <row r="149" spans="1:16" ht="15.75" hidden="1" thickTop="1" x14ac:dyDescent="0.25">
      <c r="A149" s="41"/>
      <c r="B149" s="111"/>
      <c r="C149" s="112"/>
      <c r="D149" s="112"/>
      <c r="E149" s="112"/>
      <c r="F149" s="112"/>
      <c r="G149" s="112"/>
      <c r="H149" s="112"/>
      <c r="I149" s="112"/>
      <c r="J149" s="112"/>
      <c r="K149" s="112"/>
      <c r="L149" s="112"/>
      <c r="M149" s="4"/>
      <c r="N149" s="41"/>
    </row>
    <row r="150" spans="1:16" ht="15.75" hidden="1" thickTop="1" x14ac:dyDescent="0.25">
      <c r="B150" s="110"/>
      <c r="C150" s="109"/>
      <c r="D150" s="109"/>
      <c r="E150" s="109"/>
      <c r="F150" s="109"/>
      <c r="G150" s="109"/>
      <c r="H150" s="109"/>
      <c r="I150" s="109"/>
      <c r="J150" s="109"/>
      <c r="K150" s="109"/>
      <c r="L150" s="109"/>
      <c r="M150" s="13"/>
    </row>
    <row r="151" spans="1:16" ht="15.75" hidden="1" thickTop="1" x14ac:dyDescent="0.25">
      <c r="B151" s="110"/>
      <c r="C151" s="109"/>
      <c r="D151" s="109"/>
      <c r="E151" s="109"/>
      <c r="F151" s="109"/>
      <c r="G151" s="109"/>
      <c r="H151" s="109"/>
      <c r="I151" s="109"/>
      <c r="J151" s="109"/>
      <c r="K151" s="109"/>
      <c r="L151" s="109"/>
      <c r="M151" s="13"/>
    </row>
    <row r="152" spans="1:16" ht="18.75" customHeight="1" x14ac:dyDescent="0.25">
      <c r="B152" s="563" t="s">
        <v>701</v>
      </c>
      <c r="C152" s="564"/>
      <c r="D152" s="564"/>
      <c r="E152" s="564"/>
      <c r="F152" s="564"/>
      <c r="G152" s="564"/>
      <c r="H152" s="564"/>
      <c r="I152" s="564"/>
      <c r="J152" s="564"/>
      <c r="K152" s="564"/>
      <c r="L152" s="564"/>
      <c r="M152" s="566"/>
      <c r="N152" s="11"/>
      <c r="P152" s="109"/>
    </row>
    <row r="153" spans="1:16" ht="13.5" customHeight="1" x14ac:dyDescent="0.25">
      <c r="B153" s="660" t="s">
        <v>0</v>
      </c>
      <c r="C153" s="661"/>
      <c r="D153" s="661"/>
      <c r="E153" s="661"/>
      <c r="F153" s="661"/>
      <c r="G153" s="661"/>
      <c r="H153" s="661"/>
      <c r="I153" s="661"/>
      <c r="J153" s="661"/>
      <c r="K153" s="661"/>
      <c r="L153" s="661"/>
      <c r="M153" s="662"/>
      <c r="N153" s="303"/>
      <c r="P153" s="109"/>
    </row>
    <row r="154" spans="1:16" ht="6.75" customHeight="1" x14ac:dyDescent="0.25">
      <c r="B154" s="331"/>
      <c r="C154" s="332"/>
      <c r="D154" s="332"/>
      <c r="E154" s="332"/>
      <c r="F154" s="332"/>
      <c r="G154" s="332"/>
      <c r="H154" s="332"/>
      <c r="I154" s="332"/>
      <c r="J154" s="332"/>
      <c r="K154" s="332"/>
      <c r="L154" s="332"/>
      <c r="M154" s="333"/>
      <c r="N154" s="11"/>
      <c r="P154" s="109"/>
    </row>
    <row r="155" spans="1:16" ht="15" customHeight="1" x14ac:dyDescent="0.25">
      <c r="B155" s="331"/>
      <c r="C155" s="332"/>
      <c r="D155" s="332"/>
      <c r="E155" s="332"/>
      <c r="F155" s="592" t="s">
        <v>716</v>
      </c>
      <c r="G155" s="592"/>
      <c r="H155" s="329"/>
      <c r="I155" s="659" t="s">
        <v>717</v>
      </c>
      <c r="J155" s="659"/>
      <c r="K155" s="109"/>
      <c r="L155" s="109"/>
      <c r="M155" s="180"/>
      <c r="N155" s="11"/>
      <c r="P155" s="109"/>
    </row>
    <row r="156" spans="1:16" ht="18.75" customHeight="1" x14ac:dyDescent="0.25">
      <c r="B156" s="110"/>
      <c r="C156" s="144" t="s">
        <v>702</v>
      </c>
      <c r="D156" s="144"/>
      <c r="E156" s="144"/>
      <c r="F156" s="109"/>
      <c r="G156" s="109"/>
      <c r="H156" s="109"/>
      <c r="I156" s="109"/>
      <c r="J156" s="109"/>
      <c r="K156" s="109"/>
      <c r="L156" s="109"/>
      <c r="M156" s="13"/>
      <c r="N156" s="11"/>
      <c r="P156" s="109"/>
    </row>
    <row r="157" spans="1:16" ht="18.75" customHeight="1" x14ac:dyDescent="0.25">
      <c r="B157" s="110"/>
      <c r="C157" s="144"/>
      <c r="D157" s="144" t="s">
        <v>704</v>
      </c>
      <c r="E157" s="144"/>
      <c r="F157" s="109"/>
      <c r="G157" s="109"/>
      <c r="H157" s="109"/>
      <c r="I157" s="109"/>
      <c r="J157" s="109"/>
      <c r="K157" s="109"/>
      <c r="L157" s="109"/>
      <c r="M157" s="13"/>
      <c r="N157" s="11"/>
      <c r="P157" s="109"/>
    </row>
    <row r="158" spans="1:16" ht="18.75" customHeight="1" x14ac:dyDescent="0.25">
      <c r="B158" s="110"/>
      <c r="C158" s="144"/>
      <c r="D158" s="144" t="s">
        <v>705</v>
      </c>
      <c r="E158" s="144"/>
      <c r="F158" s="109"/>
      <c r="G158" s="109"/>
      <c r="H158" s="109"/>
      <c r="I158" s="109"/>
      <c r="J158" s="109"/>
      <c r="K158" s="109"/>
      <c r="L158" s="109"/>
      <c r="M158" s="13"/>
      <c r="N158" s="11"/>
      <c r="P158" s="109"/>
    </row>
    <row r="159" spans="1:16" ht="18.75" customHeight="1" x14ac:dyDescent="0.25">
      <c r="B159" s="110"/>
      <c r="C159" s="144"/>
      <c r="D159" s="144" t="s">
        <v>706</v>
      </c>
      <c r="E159" s="144"/>
      <c r="F159" s="109"/>
      <c r="G159" s="109"/>
      <c r="H159" s="109"/>
      <c r="I159" s="109"/>
      <c r="J159" s="109"/>
      <c r="K159" s="109"/>
      <c r="L159" s="109"/>
      <c r="M159" s="13"/>
      <c r="N159" s="11"/>
      <c r="P159" s="109"/>
    </row>
    <row r="160" spans="1:16" ht="18.75" customHeight="1" x14ac:dyDescent="0.25">
      <c r="B160" s="110"/>
      <c r="C160" s="144"/>
      <c r="D160" s="144" t="s">
        <v>707</v>
      </c>
      <c r="E160" s="144"/>
      <c r="F160" s="109"/>
      <c r="G160" s="109"/>
      <c r="H160" s="109"/>
      <c r="I160" s="109"/>
      <c r="J160" s="109"/>
      <c r="K160" s="109"/>
      <c r="L160" s="109"/>
      <c r="M160" s="13"/>
      <c r="N160" s="11"/>
      <c r="P160" s="109"/>
    </row>
    <row r="161" spans="2:16" ht="18.75" customHeight="1" x14ac:dyDescent="0.25">
      <c r="B161" s="110"/>
      <c r="C161" s="144"/>
      <c r="D161" s="144" t="s">
        <v>708</v>
      </c>
      <c r="E161" s="144"/>
      <c r="F161" s="109"/>
      <c r="G161" s="109"/>
      <c r="H161" s="109"/>
      <c r="I161" s="109"/>
      <c r="J161" s="109"/>
      <c r="K161" s="109"/>
      <c r="L161" s="109"/>
      <c r="M161" s="13"/>
      <c r="N161" s="11"/>
      <c r="P161" s="109"/>
    </row>
    <row r="162" spans="2:16" ht="18.75" customHeight="1" x14ac:dyDescent="0.25">
      <c r="B162" s="110"/>
      <c r="C162" s="144" t="s">
        <v>703</v>
      </c>
      <c r="D162" s="144"/>
      <c r="E162" s="144"/>
      <c r="F162" s="109"/>
      <c r="G162" s="109"/>
      <c r="H162" s="109"/>
      <c r="I162" s="109"/>
      <c r="J162" s="109"/>
      <c r="K162" s="109"/>
      <c r="L162" s="109"/>
      <c r="M162" s="13"/>
      <c r="N162" s="11"/>
      <c r="P162" s="109"/>
    </row>
    <row r="163" spans="2:16" ht="18.75" customHeight="1" x14ac:dyDescent="0.25">
      <c r="B163" s="110"/>
      <c r="C163" s="144"/>
      <c r="D163" s="144" t="s">
        <v>709</v>
      </c>
      <c r="E163" s="144"/>
      <c r="F163" s="109"/>
      <c r="G163" s="109"/>
      <c r="H163" s="109"/>
      <c r="I163" s="109"/>
      <c r="J163" s="109"/>
      <c r="K163" s="109"/>
      <c r="L163" s="109"/>
      <c r="M163" s="13"/>
      <c r="N163" s="11"/>
      <c r="P163" s="109"/>
    </row>
    <row r="164" spans="2:16" ht="18.75" customHeight="1" x14ac:dyDescent="0.25">
      <c r="B164" s="110"/>
      <c r="C164" s="144"/>
      <c r="D164" s="144" t="s">
        <v>712</v>
      </c>
      <c r="E164" s="144"/>
      <c r="F164" s="109"/>
      <c r="G164" s="109"/>
      <c r="H164" s="109"/>
      <c r="I164" s="109"/>
      <c r="J164" s="109"/>
      <c r="K164" s="109"/>
      <c r="L164" s="109"/>
      <c r="M164" s="13"/>
      <c r="N164" s="11"/>
      <c r="P164" s="109"/>
    </row>
    <row r="165" spans="2:16" ht="18.75" customHeight="1" x14ac:dyDescent="0.25">
      <c r="B165" s="110"/>
      <c r="C165" s="144"/>
      <c r="D165" s="144" t="s">
        <v>710</v>
      </c>
      <c r="E165" s="144"/>
      <c r="F165" s="109"/>
      <c r="G165" s="109"/>
      <c r="H165" s="109"/>
      <c r="I165" s="109"/>
      <c r="J165" s="109"/>
      <c r="K165" s="109"/>
      <c r="L165" s="109"/>
      <c r="M165" s="13"/>
      <c r="N165" s="11"/>
      <c r="P165" s="109"/>
    </row>
    <row r="166" spans="2:16" ht="18.75" customHeight="1" x14ac:dyDescent="0.25">
      <c r="B166" s="110"/>
      <c r="C166" s="144" t="s">
        <v>613</v>
      </c>
      <c r="D166" s="144"/>
      <c r="E166" s="144"/>
      <c r="F166" s="109"/>
      <c r="G166" s="109"/>
      <c r="H166" s="109"/>
      <c r="I166" s="109"/>
      <c r="J166" s="109"/>
      <c r="K166" s="109"/>
      <c r="L166" s="109"/>
      <c r="M166" s="13"/>
      <c r="N166" s="11"/>
      <c r="P166" s="109"/>
    </row>
    <row r="167" spans="2:16" ht="18.75" customHeight="1" x14ac:dyDescent="0.25">
      <c r="B167" s="110"/>
      <c r="C167" s="144" t="s">
        <v>711</v>
      </c>
      <c r="D167" s="144"/>
      <c r="E167" s="144"/>
      <c r="F167" s="109"/>
      <c r="G167" s="579"/>
      <c r="H167" s="579"/>
      <c r="I167" s="109"/>
      <c r="J167" s="579"/>
      <c r="K167" s="579"/>
      <c r="L167" s="579"/>
      <c r="M167" s="347"/>
      <c r="N167" s="11"/>
      <c r="P167" s="109"/>
    </row>
    <row r="168" spans="2:16" ht="7.5" customHeight="1" x14ac:dyDescent="0.25">
      <c r="B168" s="111"/>
      <c r="C168" s="112"/>
      <c r="D168" s="112"/>
      <c r="E168" s="112"/>
      <c r="F168" s="112"/>
      <c r="G168" s="112"/>
      <c r="H168" s="112"/>
      <c r="I168" s="112"/>
      <c r="J168" s="112"/>
      <c r="K168" s="112"/>
      <c r="L168" s="112"/>
      <c r="M168" s="4"/>
      <c r="N168" s="11"/>
      <c r="P168" s="109"/>
    </row>
    <row r="169" spans="2:16" ht="29.25" customHeight="1" x14ac:dyDescent="0.25">
      <c r="B169" s="563" t="s">
        <v>616</v>
      </c>
      <c r="C169" s="573"/>
      <c r="D169" s="573"/>
      <c r="E169" s="573"/>
      <c r="F169" s="573"/>
      <c r="G169" s="574"/>
      <c r="H169" s="574"/>
      <c r="I169" s="574"/>
      <c r="J169" s="574"/>
      <c r="K169" s="574"/>
      <c r="L169" s="574"/>
      <c r="M169" s="575"/>
      <c r="N169" s="302"/>
      <c r="P169" s="109"/>
    </row>
    <row r="170" spans="2:16" ht="15" customHeight="1" x14ac:dyDescent="0.25">
      <c r="B170" s="576" t="s">
        <v>0</v>
      </c>
      <c r="C170" s="577"/>
      <c r="D170" s="577"/>
      <c r="E170" s="577"/>
      <c r="F170" s="577"/>
      <c r="G170" s="577"/>
      <c r="H170" s="577"/>
      <c r="I170" s="577"/>
      <c r="J170" s="577"/>
      <c r="K170" s="577"/>
      <c r="L170" s="577"/>
      <c r="M170" s="578"/>
      <c r="N170" s="304"/>
      <c r="P170" s="109"/>
    </row>
    <row r="171" spans="2:16" ht="6.75" customHeight="1" x14ac:dyDescent="0.25">
      <c r="B171" s="110"/>
      <c r="C171" s="109"/>
      <c r="D171" s="109"/>
      <c r="E171" s="109"/>
      <c r="F171" s="109"/>
      <c r="G171" s="109"/>
      <c r="H171" s="109"/>
      <c r="I171" s="109"/>
      <c r="J171" s="109"/>
      <c r="K171" s="109"/>
      <c r="L171" s="109"/>
      <c r="M171" s="13"/>
      <c r="N171" s="11"/>
      <c r="P171" s="109"/>
    </row>
    <row r="172" spans="2:16" ht="21.75" customHeight="1" thickBot="1" x14ac:dyDescent="0.3">
      <c r="B172" s="655" t="s">
        <v>31</v>
      </c>
      <c r="C172" s="656"/>
      <c r="D172" s="656"/>
      <c r="E172" s="656"/>
      <c r="F172" s="656"/>
      <c r="G172" s="109"/>
      <c r="H172" s="591" t="s">
        <v>624</v>
      </c>
      <c r="I172" s="591"/>
      <c r="J172" s="591"/>
      <c r="K172" s="591"/>
      <c r="L172" s="338"/>
      <c r="M172" s="348"/>
      <c r="N172" s="305"/>
      <c r="P172" s="109"/>
    </row>
    <row r="173" spans="2:16" ht="58.5" customHeight="1" thickTop="1" thickBot="1" x14ac:dyDescent="0.3">
      <c r="B173" s="657" t="s">
        <v>32</v>
      </c>
      <c r="C173" s="658"/>
      <c r="D173" s="658"/>
      <c r="E173" s="109"/>
      <c r="F173" s="109"/>
      <c r="G173" s="197" t="s">
        <v>622</v>
      </c>
      <c r="H173" s="570"/>
      <c r="I173" s="571"/>
      <c r="J173" s="571"/>
      <c r="K173" s="572"/>
      <c r="L173" s="317"/>
      <c r="M173" s="319"/>
      <c r="P173" s="109"/>
    </row>
    <row r="174" spans="2:16" ht="8.25" customHeight="1" thickTop="1" thickBot="1" x14ac:dyDescent="0.3">
      <c r="B174" s="346"/>
      <c r="C174" s="181"/>
      <c r="D174" s="181"/>
      <c r="E174" s="109"/>
      <c r="F174" s="109"/>
      <c r="G174" s="195"/>
      <c r="H174" s="196"/>
      <c r="I174" s="196"/>
      <c r="J174" s="196"/>
      <c r="K174" s="196"/>
      <c r="L174" s="320"/>
      <c r="M174" s="349"/>
      <c r="P174" s="109"/>
    </row>
    <row r="175" spans="2:16" ht="62.25" customHeight="1" thickTop="1" thickBot="1" x14ac:dyDescent="0.3">
      <c r="B175" s="657" t="s">
        <v>33</v>
      </c>
      <c r="C175" s="658"/>
      <c r="D175" s="658"/>
      <c r="E175" s="109"/>
      <c r="F175" s="109"/>
      <c r="G175" s="197" t="s">
        <v>622</v>
      </c>
      <c r="H175" s="570"/>
      <c r="I175" s="571"/>
      <c r="J175" s="571"/>
      <c r="K175" s="572"/>
      <c r="L175" s="317"/>
      <c r="M175" s="319"/>
      <c r="O175" s="157"/>
    </row>
    <row r="176" spans="2:16" ht="8.25" customHeight="1" thickTop="1" x14ac:dyDescent="0.25">
      <c r="B176" s="346"/>
      <c r="C176" s="181"/>
      <c r="D176" s="181"/>
      <c r="E176" s="109"/>
      <c r="F176" s="109"/>
      <c r="G176" s="195"/>
      <c r="H176" s="211"/>
      <c r="I176" s="189"/>
      <c r="J176" s="189"/>
      <c r="K176" s="189"/>
      <c r="L176" s="11"/>
      <c r="M176" s="106"/>
      <c r="O176" s="157"/>
    </row>
    <row r="177" spans="1:25" ht="18.75" customHeight="1" x14ac:dyDescent="0.25">
      <c r="B177" s="563" t="s">
        <v>713</v>
      </c>
      <c r="C177" s="564"/>
      <c r="D177" s="564"/>
      <c r="E177" s="564"/>
      <c r="F177" s="564"/>
      <c r="G177" s="564"/>
      <c r="H177" s="565"/>
      <c r="I177" s="564"/>
      <c r="J177" s="564"/>
      <c r="K177" s="564"/>
      <c r="L177" s="564"/>
      <c r="M177" s="566"/>
      <c r="N177" s="301"/>
      <c r="O177" s="176"/>
      <c r="P177" s="173"/>
      <c r="Q177" s="173"/>
      <c r="R177" s="173"/>
      <c r="S177" s="173"/>
      <c r="T177" s="173"/>
      <c r="U177" s="173"/>
      <c r="V177" s="173"/>
      <c r="W177" s="173"/>
      <c r="X177" s="173"/>
      <c r="Y177" s="173"/>
    </row>
    <row r="178" spans="1:25" ht="8.25" customHeight="1" x14ac:dyDescent="0.25">
      <c r="B178" s="214"/>
      <c r="C178" s="329"/>
      <c r="D178" s="329"/>
      <c r="E178" s="329"/>
      <c r="F178" s="329"/>
      <c r="G178" s="329"/>
      <c r="H178" s="329"/>
      <c r="I178" s="329"/>
      <c r="J178" s="329"/>
      <c r="K178" s="329"/>
      <c r="L178" s="329"/>
      <c r="M178" s="229"/>
      <c r="N178" s="11"/>
    </row>
    <row r="179" spans="1:25" ht="16.5" customHeight="1" thickBot="1" x14ac:dyDescent="0.3">
      <c r="B179" s="214"/>
      <c r="C179" s="580" t="s">
        <v>714</v>
      </c>
      <c r="D179" s="581"/>
      <c r="E179" s="581"/>
      <c r="F179" s="581"/>
      <c r="G179" s="582"/>
      <c r="H179" s="580" t="s">
        <v>715</v>
      </c>
      <c r="I179" s="581"/>
      <c r="J179" s="581"/>
      <c r="K179" s="582"/>
      <c r="L179" s="237"/>
      <c r="M179" s="310"/>
      <c r="N179" s="11"/>
    </row>
    <row r="180" spans="1:25" ht="28.5" customHeight="1" thickTop="1" thickBot="1" x14ac:dyDescent="0.3">
      <c r="B180" s="214"/>
      <c r="C180" s="567" t="s">
        <v>826</v>
      </c>
      <c r="D180" s="568"/>
      <c r="E180" s="568"/>
      <c r="F180" s="568"/>
      <c r="G180" s="569"/>
      <c r="H180" s="567" t="s">
        <v>827</v>
      </c>
      <c r="I180" s="568"/>
      <c r="J180" s="568"/>
      <c r="K180" s="569"/>
      <c r="L180" s="337"/>
      <c r="M180" s="310"/>
      <c r="N180" s="11"/>
    </row>
    <row r="181" spans="1:25" s="244" customFormat="1" ht="16.5" customHeight="1" thickTop="1" thickBot="1" x14ac:dyDescent="0.3">
      <c r="A181" s="12"/>
      <c r="B181" s="214"/>
      <c r="C181" s="567"/>
      <c r="D181" s="568"/>
      <c r="E181" s="568"/>
      <c r="F181" s="568"/>
      <c r="G181" s="569"/>
      <c r="H181" s="567"/>
      <c r="I181" s="568"/>
      <c r="J181" s="568"/>
      <c r="K181" s="569"/>
      <c r="L181" s="337"/>
      <c r="M181" s="310"/>
      <c r="N181" s="11"/>
      <c r="O181" s="109"/>
    </row>
    <row r="182" spans="1:25" s="244" customFormat="1" ht="16.5" customHeight="1" thickTop="1" thickBot="1" x14ac:dyDescent="0.3">
      <c r="A182" s="12"/>
      <c r="B182" s="214"/>
      <c r="C182" s="567"/>
      <c r="D182" s="568"/>
      <c r="E182" s="568"/>
      <c r="F182" s="568"/>
      <c r="G182" s="569"/>
      <c r="H182" s="567"/>
      <c r="I182" s="568"/>
      <c r="J182" s="568"/>
      <c r="K182" s="569"/>
      <c r="L182" s="337"/>
      <c r="M182" s="310"/>
      <c r="N182" s="11"/>
      <c r="O182" s="109"/>
    </row>
    <row r="183" spans="1:25" ht="16.5" customHeight="1" thickTop="1" thickBot="1" x14ac:dyDescent="0.3">
      <c r="B183" s="214"/>
      <c r="C183" s="567"/>
      <c r="D183" s="568"/>
      <c r="E183" s="568"/>
      <c r="F183" s="568"/>
      <c r="G183" s="569"/>
      <c r="H183" s="567"/>
      <c r="I183" s="568"/>
      <c r="J183" s="568"/>
      <c r="K183" s="569"/>
      <c r="L183" s="337"/>
      <c r="M183" s="310"/>
      <c r="N183" s="11"/>
    </row>
    <row r="184" spans="1:25" ht="16.5" customHeight="1" thickTop="1" thickBot="1" x14ac:dyDescent="0.3">
      <c r="B184" s="214"/>
      <c r="C184" s="567"/>
      <c r="D184" s="568"/>
      <c r="E184" s="568"/>
      <c r="F184" s="568"/>
      <c r="G184" s="569"/>
      <c r="H184" s="567"/>
      <c r="I184" s="568"/>
      <c r="J184" s="568"/>
      <c r="K184" s="569"/>
      <c r="L184" s="337"/>
      <c r="M184" s="310"/>
      <c r="N184" s="11"/>
    </row>
    <row r="185" spans="1:25" ht="14.25" customHeight="1" thickTop="1" x14ac:dyDescent="0.25">
      <c r="B185" s="230"/>
      <c r="C185" s="231"/>
      <c r="D185" s="231"/>
      <c r="E185" s="231"/>
      <c r="F185" s="231"/>
      <c r="G185" s="231"/>
      <c r="H185" s="231"/>
      <c r="I185" s="231"/>
      <c r="J185" s="231"/>
      <c r="K185" s="231"/>
      <c r="L185" s="231"/>
      <c r="M185" s="232"/>
      <c r="N185" s="11"/>
    </row>
    <row r="186" spans="1:25" x14ac:dyDescent="0.25"/>
    <row r="187" spans="1:25" x14ac:dyDescent="0.25"/>
    <row r="188" spans="1:25" x14ac:dyDescent="0.25">
      <c r="B188" s="155"/>
    </row>
    <row r="189" spans="1:25" s="6" customFormat="1" hidden="1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>
        <v>13</v>
      </c>
      <c r="K189" s="12"/>
      <c r="L189" s="12"/>
      <c r="M189" s="12"/>
      <c r="N189" s="12"/>
      <c r="O189" s="7"/>
    </row>
    <row r="190" spans="1:25" s="6" customFormat="1" hidden="1" x14ac:dyDescent="0.25">
      <c r="A190" s="12"/>
      <c r="B190" s="12"/>
      <c r="C190" s="12">
        <v>0</v>
      </c>
      <c r="D190" s="12"/>
      <c r="E190" s="12"/>
      <c r="F190" s="12"/>
      <c r="G190" s="12"/>
      <c r="H190" s="12">
        <v>37</v>
      </c>
      <c r="I190" s="12"/>
      <c r="J190" s="12"/>
      <c r="K190" s="12"/>
      <c r="L190" s="12"/>
      <c r="M190" s="12">
        <v>37</v>
      </c>
      <c r="N190" s="12"/>
      <c r="O190" s="7"/>
    </row>
    <row r="191" spans="1:25" s="6" customFormat="1" hidden="1" x14ac:dyDescent="0.25">
      <c r="A191" s="12"/>
      <c r="B191" s="12"/>
      <c r="C191" s="12"/>
      <c r="D191" s="12">
        <v>37</v>
      </c>
      <c r="E191" s="12">
        <v>37</v>
      </c>
      <c r="F191" s="12"/>
      <c r="G191" s="12">
        <v>5</v>
      </c>
      <c r="H191" s="12"/>
      <c r="I191" s="12"/>
      <c r="J191" s="12"/>
      <c r="K191" s="12"/>
      <c r="L191" s="12"/>
      <c r="M191" s="12"/>
      <c r="N191" s="12"/>
      <c r="O191" s="7"/>
    </row>
    <row r="192" spans="1:25" s="6" customFormat="1" hidden="1" x14ac:dyDescent="0.2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7"/>
    </row>
    <row r="193" spans="1:15" s="6" customFormat="1" hidden="1" x14ac:dyDescent="0.2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7"/>
    </row>
    <row r="194" spans="1:15" s="6" customFormat="1" hidden="1" x14ac:dyDescent="0.2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7"/>
    </row>
    <row r="195" spans="1:15" s="6" customFormat="1" hidden="1" x14ac:dyDescent="0.2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7"/>
    </row>
    <row r="196" spans="1:15" s="6" customFormat="1" hidden="1" x14ac:dyDescent="0.2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7"/>
    </row>
    <row r="197" spans="1:15" s="6" customFormat="1" hidden="1" x14ac:dyDescent="0.25">
      <c r="A197" s="12"/>
      <c r="B197" s="321" t="s">
        <v>596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7"/>
    </row>
    <row r="198" spans="1:15" s="6" customFormat="1" hidden="1" x14ac:dyDescent="0.25">
      <c r="A198" s="12"/>
      <c r="B198" s="321" t="s">
        <v>588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7"/>
    </row>
    <row r="199" spans="1:15" s="6" customFormat="1" hidden="1" x14ac:dyDescent="0.25">
      <c r="A199" s="12"/>
      <c r="B199" s="321" t="s">
        <v>597</v>
      </c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7"/>
    </row>
    <row r="200" spans="1:15" s="6" customFormat="1" hidden="1" x14ac:dyDescent="0.25">
      <c r="A200" s="12"/>
      <c r="B200" s="321" t="s">
        <v>589</v>
      </c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7"/>
    </row>
    <row r="201" spans="1:15" s="6" customFormat="1" hidden="1" x14ac:dyDescent="0.2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7"/>
    </row>
    <row r="202" spans="1:15" s="6" customFormat="1" hidden="1" x14ac:dyDescent="0.2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7"/>
    </row>
    <row r="203" spans="1:15" s="6" customFormat="1" hidden="1" x14ac:dyDescent="0.25">
      <c r="A203" s="12"/>
      <c r="B203" s="12"/>
      <c r="C203" s="12"/>
      <c r="D203" s="12"/>
      <c r="E203" s="12"/>
      <c r="F203" s="12"/>
      <c r="G203" s="12"/>
      <c r="H203" s="12"/>
      <c r="I203" s="12"/>
      <c r="J203" s="12">
        <v>13</v>
      </c>
      <c r="K203" s="12"/>
      <c r="L203" s="12"/>
      <c r="M203" s="12"/>
      <c r="N203" s="12"/>
      <c r="O203" s="7"/>
    </row>
    <row r="204" spans="1:15" s="6" customFormat="1" hidden="1" x14ac:dyDescent="0.2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7"/>
    </row>
    <row r="205" spans="1:15" s="6" customFormat="1" hidden="1" x14ac:dyDescent="0.25">
      <c r="A205" s="12"/>
      <c r="B205" s="12"/>
      <c r="C205" s="12"/>
      <c r="D205" s="12">
        <v>32</v>
      </c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7"/>
    </row>
    <row r="206" spans="1:15" s="6" customFormat="1" hidden="1" x14ac:dyDescent="0.2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7"/>
    </row>
    <row r="207" spans="1:15" s="6" customFormat="1" hidden="1" x14ac:dyDescent="0.2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7"/>
    </row>
    <row r="208" spans="1:15" s="6" customFormat="1" hidden="1" x14ac:dyDescent="0.25">
      <c r="A208" s="12"/>
      <c r="B208" s="12">
        <v>1</v>
      </c>
      <c r="C208" s="12"/>
      <c r="D208" s="224">
        <v>2</v>
      </c>
      <c r="E208" s="12" t="b">
        <v>1</v>
      </c>
      <c r="F208" s="12">
        <v>0</v>
      </c>
      <c r="G208" s="12"/>
      <c r="H208" s="12"/>
      <c r="I208" s="12"/>
      <c r="J208" s="12"/>
      <c r="K208" s="12"/>
      <c r="L208" s="12"/>
      <c r="M208" s="12"/>
      <c r="N208" s="12"/>
      <c r="O208" s="7"/>
    </row>
    <row r="209" spans="1:15" s="6" customFormat="1" hidden="1" x14ac:dyDescent="0.25">
      <c r="A209" s="12"/>
      <c r="B209" s="12">
        <v>2</v>
      </c>
      <c r="C209" s="12"/>
      <c r="D209" s="12">
        <v>2</v>
      </c>
      <c r="E209" s="12" t="b">
        <v>1</v>
      </c>
      <c r="F209" s="12" t="b">
        <v>0</v>
      </c>
      <c r="G209" s="12"/>
      <c r="H209" s="12"/>
      <c r="I209" s="12"/>
      <c r="J209" s="12"/>
      <c r="K209" s="12"/>
      <c r="L209" s="12"/>
      <c r="M209" s="12"/>
      <c r="N209" s="12"/>
      <c r="O209" s="7"/>
    </row>
    <row r="210" spans="1:15" s="6" customFormat="1" hidden="1" x14ac:dyDescent="0.25">
      <c r="A210" s="12"/>
      <c r="B210" s="12">
        <v>3</v>
      </c>
      <c r="C210" s="12"/>
      <c r="D210" s="12">
        <v>2</v>
      </c>
      <c r="E210" s="12" t="b">
        <v>1</v>
      </c>
      <c r="F210" s="12" t="b">
        <v>0</v>
      </c>
      <c r="G210" s="12"/>
      <c r="H210" s="12"/>
      <c r="I210" s="12"/>
      <c r="J210" s="12"/>
      <c r="K210" s="12"/>
      <c r="L210" s="12"/>
      <c r="M210" s="12"/>
      <c r="N210" s="12"/>
      <c r="O210" s="7"/>
    </row>
    <row r="211" spans="1:15" s="6" customFormat="1" hidden="1" x14ac:dyDescent="0.25">
      <c r="A211" s="12"/>
      <c r="B211" s="12">
        <v>4</v>
      </c>
      <c r="C211" s="12"/>
      <c r="D211" s="12" t="b">
        <v>0</v>
      </c>
      <c r="E211" s="12" t="b">
        <v>1</v>
      </c>
      <c r="F211" s="12" t="b">
        <v>0</v>
      </c>
      <c r="G211" s="12"/>
      <c r="H211" s="12"/>
      <c r="I211" s="12"/>
      <c r="J211" s="12"/>
      <c r="K211" s="12"/>
      <c r="L211" s="12"/>
      <c r="M211" s="12"/>
      <c r="N211" s="12"/>
      <c r="O211" s="7"/>
    </row>
    <row r="212" spans="1:15" s="6" customFormat="1" hidden="1" x14ac:dyDescent="0.25">
      <c r="A212" s="12"/>
      <c r="B212" s="12">
        <v>5</v>
      </c>
      <c r="C212" s="12"/>
      <c r="D212" s="12" t="b">
        <v>0</v>
      </c>
      <c r="E212" s="12" t="b">
        <v>1</v>
      </c>
      <c r="F212" s="12" t="b">
        <v>0</v>
      </c>
      <c r="G212" s="12"/>
      <c r="H212" s="12"/>
      <c r="I212" s="12"/>
      <c r="J212" s="12"/>
      <c r="K212" s="12"/>
      <c r="L212" s="12"/>
      <c r="M212" s="12"/>
      <c r="N212" s="12"/>
      <c r="O212" s="7"/>
    </row>
    <row r="213" spans="1:15" s="6" customFormat="1" hidden="1" x14ac:dyDescent="0.25">
      <c r="A213" s="12"/>
      <c r="B213" s="12">
        <v>6</v>
      </c>
      <c r="C213" s="12"/>
      <c r="D213" s="12" t="b">
        <v>0</v>
      </c>
      <c r="E213" s="12" t="b">
        <v>1</v>
      </c>
      <c r="F213" s="12"/>
      <c r="G213" s="12"/>
      <c r="H213" s="12"/>
      <c r="I213" s="12"/>
      <c r="J213" s="12"/>
      <c r="K213" s="12"/>
      <c r="L213" s="12"/>
      <c r="M213" s="12"/>
      <c r="N213" s="12"/>
      <c r="O213" s="7"/>
    </row>
    <row r="214" spans="1:15" s="6" customFormat="1" hidden="1" x14ac:dyDescent="0.25">
      <c r="A214" s="12"/>
      <c r="B214" s="12">
        <v>7</v>
      </c>
      <c r="C214" s="12"/>
      <c r="D214" s="12" t="b">
        <v>0</v>
      </c>
      <c r="E214" s="12" t="b">
        <v>1</v>
      </c>
      <c r="F214" s="12"/>
      <c r="G214" s="12"/>
      <c r="H214" s="12"/>
      <c r="I214" s="12"/>
      <c r="J214" s="12"/>
      <c r="K214" s="12"/>
      <c r="L214" s="12"/>
      <c r="M214" s="12"/>
      <c r="N214" s="12"/>
      <c r="O214" s="7"/>
    </row>
    <row r="215" spans="1:15" s="6" customFormat="1" hidden="1" x14ac:dyDescent="0.25">
      <c r="A215" s="12"/>
      <c r="B215" s="12">
        <v>8</v>
      </c>
      <c r="C215" s="12"/>
      <c r="D215" s="12" t="b">
        <v>0</v>
      </c>
      <c r="E215" s="12" t="b">
        <v>0</v>
      </c>
      <c r="F215" s="12"/>
      <c r="G215" s="12"/>
      <c r="H215" s="12"/>
      <c r="I215" s="12"/>
      <c r="J215" s="12"/>
      <c r="K215" s="12"/>
      <c r="L215" s="12"/>
      <c r="M215" s="12"/>
      <c r="N215" s="12"/>
      <c r="O215" s="7"/>
    </row>
    <row r="216" spans="1:15" s="6" customFormat="1" hidden="1" x14ac:dyDescent="0.25">
      <c r="A216" s="12"/>
      <c r="B216" s="12">
        <v>9</v>
      </c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7"/>
    </row>
    <row r="217" spans="1:15" s="6" customFormat="1" hidden="1" x14ac:dyDescent="0.25">
      <c r="A217" s="12"/>
      <c r="B217" s="12">
        <v>10</v>
      </c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7"/>
    </row>
    <row r="218" spans="1:15" s="6" customFormat="1" hidden="1" x14ac:dyDescent="0.25">
      <c r="A218" s="12"/>
      <c r="B218" s="12">
        <v>11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7"/>
    </row>
    <row r="219" spans="1:15" s="6" customFormat="1" hidden="1" x14ac:dyDescent="0.25">
      <c r="A219" s="12"/>
      <c r="B219" s="12">
        <v>12</v>
      </c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7"/>
    </row>
    <row r="220" spans="1:15" s="6" customFormat="1" hidden="1" x14ac:dyDescent="0.25">
      <c r="A220" s="12"/>
      <c r="B220" s="12">
        <v>13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7"/>
    </row>
    <row r="221" spans="1:15" s="6" customFormat="1" hidden="1" x14ac:dyDescent="0.25">
      <c r="A221" s="12"/>
      <c r="B221" s="12">
        <v>14</v>
      </c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7"/>
    </row>
    <row r="222" spans="1:15" s="6" customFormat="1" hidden="1" x14ac:dyDescent="0.25">
      <c r="A222" s="12"/>
      <c r="B222" s="12">
        <v>15</v>
      </c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7"/>
    </row>
    <row r="223" spans="1:15" s="6" customFormat="1" hidden="1" x14ac:dyDescent="0.25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7"/>
    </row>
    <row r="224" spans="1:15" s="6" customFormat="1" hidden="1" x14ac:dyDescent="0.25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7"/>
    </row>
    <row r="225" spans="1:15" s="6" customFormat="1" hidden="1" x14ac:dyDescent="0.2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7"/>
    </row>
    <row r="226" spans="1:15" s="6" customFormat="1" hidden="1" x14ac:dyDescent="0.25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7"/>
    </row>
    <row r="227" spans="1:15" s="6" customFormat="1" hidden="1" x14ac:dyDescent="0.25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7"/>
    </row>
    <row r="228" spans="1:15" s="6" customFormat="1" hidden="1" x14ac:dyDescent="0.2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7"/>
    </row>
    <row r="229" spans="1:15" s="6" customFormat="1" hidden="1" x14ac:dyDescent="0.25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7"/>
    </row>
    <row r="230" spans="1:15" s="6" customFormat="1" ht="15.75" hidden="1" customHeight="1" x14ac:dyDescent="0.25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7"/>
    </row>
    <row r="231" spans="1:15" s="6" customFormat="1" hidden="1" x14ac:dyDescent="0.25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7"/>
    </row>
    <row r="232" spans="1:15" hidden="1" x14ac:dyDescent="0.25"/>
    <row r="233" spans="1:15" hidden="1" x14ac:dyDescent="0.25"/>
    <row r="234" spans="1:15" hidden="1" x14ac:dyDescent="0.25"/>
    <row r="235" spans="1:15" hidden="1" x14ac:dyDescent="0.25"/>
    <row r="236" spans="1:15" hidden="1" x14ac:dyDescent="0.25"/>
    <row r="237" spans="1:15" hidden="1" x14ac:dyDescent="0.25"/>
    <row r="238" spans="1:15" hidden="1" x14ac:dyDescent="0.25"/>
    <row r="239" spans="1:15" hidden="1" x14ac:dyDescent="0.25"/>
    <row r="240" spans="1:15" hidden="1" x14ac:dyDescent="0.25"/>
    <row r="241" spans="3:4" hidden="1" x14ac:dyDescent="0.25"/>
    <row r="242" spans="3:4" hidden="1" x14ac:dyDescent="0.25"/>
    <row r="243" spans="3:4" hidden="1" x14ac:dyDescent="0.25"/>
    <row r="244" spans="3:4" hidden="1" x14ac:dyDescent="0.25"/>
    <row r="245" spans="3:4" hidden="1" x14ac:dyDescent="0.25"/>
    <row r="246" spans="3:4" hidden="1" x14ac:dyDescent="0.25"/>
    <row r="247" spans="3:4" hidden="1" x14ac:dyDescent="0.25"/>
    <row r="248" spans="3:4" hidden="1" x14ac:dyDescent="0.25">
      <c r="C248" s="224" t="b">
        <v>0</v>
      </c>
      <c r="D248" s="224" t="b">
        <v>0</v>
      </c>
    </row>
    <row r="249" spans="3:4" hidden="1" x14ac:dyDescent="0.25"/>
    <row r="250" spans="3:4" hidden="1" x14ac:dyDescent="0.25"/>
    <row r="251" spans="3:4" hidden="1" x14ac:dyDescent="0.25"/>
    <row r="252" spans="3:4" hidden="1" x14ac:dyDescent="0.25"/>
    <row r="253" spans="3:4" hidden="1" x14ac:dyDescent="0.25"/>
    <row r="254" spans="3:4" hidden="1" x14ac:dyDescent="0.25"/>
    <row r="255" spans="3:4" hidden="1" x14ac:dyDescent="0.25"/>
    <row r="256" spans="3:4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t="9.9499999999999993" hidden="1" customHeight="1" x14ac:dyDescent="0.25"/>
  </sheetData>
  <mergeCells count="194">
    <mergeCell ref="C133:F133"/>
    <mergeCell ref="C134:F134"/>
    <mergeCell ref="C135:F135"/>
    <mergeCell ref="C138:F138"/>
    <mergeCell ref="C139:F139"/>
    <mergeCell ref="C140:F140"/>
    <mergeCell ref="C137:F137"/>
    <mergeCell ref="G133:H133"/>
    <mergeCell ref="I133:K133"/>
    <mergeCell ref="G134:H134"/>
    <mergeCell ref="G135:H135"/>
    <mergeCell ref="G138:H138"/>
    <mergeCell ref="G139:H139"/>
    <mergeCell ref="G140:H140"/>
    <mergeCell ref="I140:K140"/>
    <mergeCell ref="I139:K139"/>
    <mergeCell ref="I141:K141"/>
    <mergeCell ref="I142:K142"/>
    <mergeCell ref="I143:K143"/>
    <mergeCell ref="G143:H143"/>
    <mergeCell ref="C141:F141"/>
    <mergeCell ref="J167:L167"/>
    <mergeCell ref="I155:J155"/>
    <mergeCell ref="B153:M153"/>
    <mergeCell ref="B152:M152"/>
    <mergeCell ref="H121:K121"/>
    <mergeCell ref="C124:G124"/>
    <mergeCell ref="H124:K124"/>
    <mergeCell ref="B126:M126"/>
    <mergeCell ref="C184:G184"/>
    <mergeCell ref="H184:K184"/>
    <mergeCell ref="B117:M117"/>
    <mergeCell ref="C119:G119"/>
    <mergeCell ref="H119:K119"/>
    <mergeCell ref="C120:G120"/>
    <mergeCell ref="H120:K120"/>
    <mergeCell ref="E128:K129"/>
    <mergeCell ref="E130:K130"/>
    <mergeCell ref="C180:G180"/>
    <mergeCell ref="H180:K180"/>
    <mergeCell ref="C183:G183"/>
    <mergeCell ref="H183:K183"/>
    <mergeCell ref="B172:F172"/>
    <mergeCell ref="B175:D175"/>
    <mergeCell ref="C142:F142"/>
    <mergeCell ref="B173:D173"/>
    <mergeCell ref="I134:K134"/>
    <mergeCell ref="I135:K135"/>
    <mergeCell ref="I138:K138"/>
    <mergeCell ref="C19:G19"/>
    <mergeCell ref="H19:K19"/>
    <mergeCell ref="C20:G20"/>
    <mergeCell ref="H20:K20"/>
    <mergeCell ref="C21:G21"/>
    <mergeCell ref="B107:M107"/>
    <mergeCell ref="E3:J3"/>
    <mergeCell ref="E4:J4"/>
    <mergeCell ref="B32:M32"/>
    <mergeCell ref="B17:M17"/>
    <mergeCell ref="B41:M41"/>
    <mergeCell ref="C43:K46"/>
    <mergeCell ref="B8:M9"/>
    <mergeCell ref="C27:G27"/>
    <mergeCell ref="C28:G28"/>
    <mergeCell ref="C29:G29"/>
    <mergeCell ref="B10:M10"/>
    <mergeCell ref="C12:K15"/>
    <mergeCell ref="B72:M72"/>
    <mergeCell ref="G83:K83"/>
    <mergeCell ref="H66:K66"/>
    <mergeCell ref="B89:M89"/>
    <mergeCell ref="G84:K84"/>
    <mergeCell ref="C57:K61"/>
    <mergeCell ref="H21:K21"/>
    <mergeCell ref="H22:K22"/>
    <mergeCell ref="H25:K25"/>
    <mergeCell ref="H26:K26"/>
    <mergeCell ref="H27:K27"/>
    <mergeCell ref="H28:K28"/>
    <mergeCell ref="B55:M55"/>
    <mergeCell ref="B48:M48"/>
    <mergeCell ref="C96:G96"/>
    <mergeCell ref="H96:K96"/>
    <mergeCell ref="H29:K29"/>
    <mergeCell ref="C34:G34"/>
    <mergeCell ref="H34:K34"/>
    <mergeCell ref="C35:G35"/>
    <mergeCell ref="C38:G38"/>
    <mergeCell ref="C39:G39"/>
    <mergeCell ref="H35:K35"/>
    <mergeCell ref="H38:K38"/>
    <mergeCell ref="H39:K39"/>
    <mergeCell ref="C50:F50"/>
    <mergeCell ref="C69:G69"/>
    <mergeCell ref="H69:K69"/>
    <mergeCell ref="C70:G70"/>
    <mergeCell ref="H70:K70"/>
    <mergeCell ref="C68:G68"/>
    <mergeCell ref="H68:K68"/>
    <mergeCell ref="C67:G67"/>
    <mergeCell ref="H67:K67"/>
    <mergeCell ref="C22:G22"/>
    <mergeCell ref="C25:G25"/>
    <mergeCell ref="C26:G26"/>
    <mergeCell ref="B63:M63"/>
    <mergeCell ref="C65:G65"/>
    <mergeCell ref="H65:K65"/>
    <mergeCell ref="C66:G66"/>
    <mergeCell ref="C51:D51"/>
    <mergeCell ref="C52:D52"/>
    <mergeCell ref="C53:K53"/>
    <mergeCell ref="G50:K50"/>
    <mergeCell ref="E51:K51"/>
    <mergeCell ref="E52:F52"/>
    <mergeCell ref="J52:K52"/>
    <mergeCell ref="H37:K37"/>
    <mergeCell ref="C36:G36"/>
    <mergeCell ref="H36:K36"/>
    <mergeCell ref="C24:G24"/>
    <mergeCell ref="H24:K24"/>
    <mergeCell ref="C23:G23"/>
    <mergeCell ref="H23:K23"/>
    <mergeCell ref="C37:G37"/>
    <mergeCell ref="H172:K172"/>
    <mergeCell ref="F155:G155"/>
    <mergeCell ref="C100:G100"/>
    <mergeCell ref="H100:K100"/>
    <mergeCell ref="C101:G101"/>
    <mergeCell ref="H101:K101"/>
    <mergeCell ref="C104:G104"/>
    <mergeCell ref="H104:K104"/>
    <mergeCell ref="B131:M131"/>
    <mergeCell ref="E145:H145"/>
    <mergeCell ref="E87:I87"/>
    <mergeCell ref="H91:K91"/>
    <mergeCell ref="C92:G92"/>
    <mergeCell ref="H92:K92"/>
    <mergeCell ref="C95:G95"/>
    <mergeCell ref="H95:K95"/>
    <mergeCell ref="C94:G94"/>
    <mergeCell ref="H94:K94"/>
    <mergeCell ref="C93:G93"/>
    <mergeCell ref="H93:K93"/>
    <mergeCell ref="C103:G103"/>
    <mergeCell ref="H103:K103"/>
    <mergeCell ref="C102:G102"/>
    <mergeCell ref="H102:K102"/>
    <mergeCell ref="B73:M73"/>
    <mergeCell ref="C91:G91"/>
    <mergeCell ref="B85:M85"/>
    <mergeCell ref="B74:M74"/>
    <mergeCell ref="B98:M98"/>
    <mergeCell ref="C110:G110"/>
    <mergeCell ref="H110:K110"/>
    <mergeCell ref="C105:G105"/>
    <mergeCell ref="H105:K105"/>
    <mergeCell ref="G137:H137"/>
    <mergeCell ref="I137:K137"/>
    <mergeCell ref="C136:F136"/>
    <mergeCell ref="G136:H136"/>
    <mergeCell ref="I136:K136"/>
    <mergeCell ref="C123:G123"/>
    <mergeCell ref="H123:K123"/>
    <mergeCell ref="C111:G111"/>
    <mergeCell ref="H111:K111"/>
    <mergeCell ref="C114:G114"/>
    <mergeCell ref="H114:K114"/>
    <mergeCell ref="C115:G115"/>
    <mergeCell ref="H115:K115"/>
    <mergeCell ref="C113:G113"/>
    <mergeCell ref="H113:K113"/>
    <mergeCell ref="C112:G112"/>
    <mergeCell ref="H112:K112"/>
    <mergeCell ref="C122:G122"/>
    <mergeCell ref="H122:K122"/>
    <mergeCell ref="C121:G121"/>
    <mergeCell ref="I145:J145"/>
    <mergeCell ref="D146:F146"/>
    <mergeCell ref="C144:K144"/>
    <mergeCell ref="C143:F143"/>
    <mergeCell ref="G141:H141"/>
    <mergeCell ref="G142:H142"/>
    <mergeCell ref="B177:M177"/>
    <mergeCell ref="C182:G182"/>
    <mergeCell ref="H182:K182"/>
    <mergeCell ref="C181:G181"/>
    <mergeCell ref="H181:K181"/>
    <mergeCell ref="H175:K175"/>
    <mergeCell ref="B169:M169"/>
    <mergeCell ref="B170:M170"/>
    <mergeCell ref="H173:K173"/>
    <mergeCell ref="G167:H167"/>
    <mergeCell ref="C179:G179"/>
    <mergeCell ref="H179:K179"/>
  </mergeCells>
  <printOptions horizontalCentered="1"/>
  <pageMargins left="0.35433070866141736" right="0.15748031496062992" top="0.39370078740157483" bottom="0.37" header="0.31496062992125984" footer="0.31496062992125984"/>
  <pageSetup scale="80" orientation="portrait" r:id="rId1"/>
  <rowBreaks count="3" manualBreakCount="3">
    <brk id="62" max="16383" man="1"/>
    <brk id="116" max="16383" man="1"/>
    <brk id="168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0464" r:id="rId4" name="Option Button 48">
              <controlPr locked="0" defaultSize="0" autoFill="0" autoLine="0" autoPict="0" macro="[0]!si_5_12">
                <anchor moveWithCells="1">
                  <from>
                    <xdr:col>2</xdr:col>
                    <xdr:colOff>0</xdr:colOff>
                    <xdr:row>107</xdr:row>
                    <xdr:rowOff>38100</xdr:rowOff>
                  </from>
                  <to>
                    <xdr:col>3</xdr:col>
                    <xdr:colOff>57150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465" r:id="rId5" name="Option Button 49">
              <controlPr locked="0" defaultSize="0" autoFill="0" autoLine="0" autoPict="0" macro="[0]!no_5_12">
                <anchor moveWithCells="1">
                  <from>
                    <xdr:col>3</xdr:col>
                    <xdr:colOff>371475</xdr:colOff>
                    <xdr:row>107</xdr:row>
                    <xdr:rowOff>28575</xdr:rowOff>
                  </from>
                  <to>
                    <xdr:col>4</xdr:col>
                    <xdr:colOff>180975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79" r:id="rId6" name="Option Button 163">
              <controlPr locked="0" defaultSize="0" autoFill="0" autoLine="0" autoPict="0" macro="[0]!si_5_15_1">
                <anchor moveWithCells="1">
                  <from>
                    <xdr:col>3</xdr:col>
                    <xdr:colOff>866775</xdr:colOff>
                    <xdr:row>172</xdr:row>
                    <xdr:rowOff>104775</xdr:rowOff>
                  </from>
                  <to>
                    <xdr:col>4</xdr:col>
                    <xdr:colOff>381000</xdr:colOff>
                    <xdr:row>172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80" r:id="rId7" name="Option Button 164">
              <controlPr locked="0" defaultSize="0" autoFill="0" autoLine="0" autoPict="0" macro="[0]!no_5_15_1">
                <anchor moveWithCells="1">
                  <from>
                    <xdr:col>3</xdr:col>
                    <xdr:colOff>866775</xdr:colOff>
                    <xdr:row>172</xdr:row>
                    <xdr:rowOff>457200</xdr:rowOff>
                  </from>
                  <to>
                    <xdr:col>4</xdr:col>
                    <xdr:colOff>371475</xdr:colOff>
                    <xdr:row>173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81" r:id="rId8" name="Option Button 165">
              <controlPr locked="0" defaultSize="0" autoFill="0" autoLine="0" autoPict="0" macro="[0]!si_5_15_2">
                <anchor moveWithCells="1">
                  <from>
                    <xdr:col>3</xdr:col>
                    <xdr:colOff>885825</xdr:colOff>
                    <xdr:row>174</xdr:row>
                    <xdr:rowOff>200025</xdr:rowOff>
                  </from>
                  <to>
                    <xdr:col>4</xdr:col>
                    <xdr:colOff>676275</xdr:colOff>
                    <xdr:row>174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82" r:id="rId9" name="Option Button 166">
              <controlPr locked="0" defaultSize="0" autoFill="0" autoLine="0" autoPict="0" macro="[0]!no_5_15_2">
                <anchor moveWithCells="1">
                  <from>
                    <xdr:col>3</xdr:col>
                    <xdr:colOff>885825</xdr:colOff>
                    <xdr:row>174</xdr:row>
                    <xdr:rowOff>571500</xdr:rowOff>
                  </from>
                  <to>
                    <xdr:col>4</xdr:col>
                    <xdr:colOff>685800</xdr:colOff>
                    <xdr:row>175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87" r:id="rId10" name="Check Box 171">
              <controlPr defaultSize="0" autoFill="0" autoLine="0" autoPict="0">
                <anchor moveWithCells="1">
                  <from>
                    <xdr:col>5</xdr:col>
                    <xdr:colOff>714375</xdr:colOff>
                    <xdr:row>156</xdr:row>
                    <xdr:rowOff>19050</xdr:rowOff>
                  </from>
                  <to>
                    <xdr:col>6</xdr:col>
                    <xdr:colOff>123825</xdr:colOff>
                    <xdr:row>157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88" r:id="rId11" name="Check Box 172">
              <controlPr defaultSize="0" autoFill="0" autoLine="0" autoPict="0">
                <anchor moveWithCells="1">
                  <from>
                    <xdr:col>5</xdr:col>
                    <xdr:colOff>714375</xdr:colOff>
                    <xdr:row>162</xdr:row>
                    <xdr:rowOff>19050</xdr:rowOff>
                  </from>
                  <to>
                    <xdr:col>6</xdr:col>
                    <xdr:colOff>123825</xdr:colOff>
                    <xdr:row>163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89" r:id="rId12" name="Check Box 173">
              <controlPr defaultSize="0" autoFill="0" autoLine="0" autoPict="0">
                <anchor moveWithCells="1">
                  <from>
                    <xdr:col>5</xdr:col>
                    <xdr:colOff>714375</xdr:colOff>
                    <xdr:row>165</xdr:row>
                    <xdr:rowOff>19050</xdr:rowOff>
                  </from>
                  <to>
                    <xdr:col>6</xdr:col>
                    <xdr:colOff>123825</xdr:colOff>
                    <xdr:row>166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90" r:id="rId13" name="Check Box 174">
              <controlPr locked="0" defaultSize="0" autoFill="0" autoLine="0" autoPict="0" macro="[0]!check_5_14_4_1">
                <anchor moveWithCells="1">
                  <from>
                    <xdr:col>5</xdr:col>
                    <xdr:colOff>714375</xdr:colOff>
                    <xdr:row>166</xdr:row>
                    <xdr:rowOff>19050</xdr:rowOff>
                  </from>
                  <to>
                    <xdr:col>6</xdr:col>
                    <xdr:colOff>123825</xdr:colOff>
                    <xdr:row>167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91" r:id="rId14" name="Check Box 175">
              <controlPr defaultSize="0" autoFill="0" autoLine="0" autoPict="0">
                <anchor moveWithCells="1">
                  <from>
                    <xdr:col>8</xdr:col>
                    <xdr:colOff>838200</xdr:colOff>
                    <xdr:row>156</xdr:row>
                    <xdr:rowOff>9525</xdr:rowOff>
                  </from>
                  <to>
                    <xdr:col>9</xdr:col>
                    <xdr:colOff>28575</xdr:colOff>
                    <xdr:row>157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92" r:id="rId15" name="Check Box 176">
              <controlPr defaultSize="0" autoFill="0" autoLine="0" autoPict="0">
                <anchor moveWithCells="1">
                  <from>
                    <xdr:col>8</xdr:col>
                    <xdr:colOff>838200</xdr:colOff>
                    <xdr:row>162</xdr:row>
                    <xdr:rowOff>9525</xdr:rowOff>
                  </from>
                  <to>
                    <xdr:col>9</xdr:col>
                    <xdr:colOff>28575</xdr:colOff>
                    <xdr:row>163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93" r:id="rId16" name="Check Box 177">
              <controlPr defaultSize="0" autoFill="0" autoLine="0" autoPict="0">
                <anchor moveWithCells="1">
                  <from>
                    <xdr:col>8</xdr:col>
                    <xdr:colOff>838200</xdr:colOff>
                    <xdr:row>165</xdr:row>
                    <xdr:rowOff>9525</xdr:rowOff>
                  </from>
                  <to>
                    <xdr:col>9</xdr:col>
                    <xdr:colOff>28575</xdr:colOff>
                    <xdr:row>166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594" r:id="rId17" name="Check Box 178">
              <controlPr locked="0" defaultSize="0" autoFill="0" autoLine="0" autoPict="0" macro="[0]!check_5_14_4_2">
                <anchor moveWithCells="1">
                  <from>
                    <xdr:col>8</xdr:col>
                    <xdr:colOff>838200</xdr:colOff>
                    <xdr:row>166</xdr:row>
                    <xdr:rowOff>9525</xdr:rowOff>
                  </from>
                  <to>
                    <xdr:col>9</xdr:col>
                    <xdr:colOff>28575</xdr:colOff>
                    <xdr:row>167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737" r:id="rId18" name="LD_5_10_1">
              <controlPr defaultSize="0" autoLine="0" autoPict="0">
                <anchor moveWithCells="1">
                  <from>
                    <xdr:col>6</xdr:col>
                    <xdr:colOff>942975</xdr:colOff>
                    <xdr:row>97</xdr:row>
                    <xdr:rowOff>0</xdr:rowOff>
                  </from>
                  <to>
                    <xdr:col>7</xdr:col>
                    <xdr:colOff>942975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738" r:id="rId19" name="LD_5_10_2_1">
              <controlPr defaultSize="0" autoLine="0" autoPict="0">
                <anchor moveWithCells="1">
                  <from>
                    <xdr:col>5</xdr:col>
                    <xdr:colOff>933450</xdr:colOff>
                    <xdr:row>97</xdr:row>
                    <xdr:rowOff>0</xdr:rowOff>
                  </from>
                  <to>
                    <xdr:col>6</xdr:col>
                    <xdr:colOff>933450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739" r:id="rId20" name="LD_5_10_2_2">
              <controlPr defaultSize="0" autoLine="0" autoPict="0">
                <anchor moveWithCells="1">
                  <from>
                    <xdr:col>6</xdr:col>
                    <xdr:colOff>942975</xdr:colOff>
                    <xdr:row>97</xdr:row>
                    <xdr:rowOff>0</xdr:rowOff>
                  </from>
                  <to>
                    <xdr:col>7</xdr:col>
                    <xdr:colOff>942975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740" r:id="rId21" name="LD_5_10_3_1">
              <controlPr defaultSize="0" autoLine="0" autoPict="0">
                <anchor moveWithCells="1">
                  <from>
                    <xdr:col>5</xdr:col>
                    <xdr:colOff>942975</xdr:colOff>
                    <xdr:row>97</xdr:row>
                    <xdr:rowOff>0</xdr:rowOff>
                  </from>
                  <to>
                    <xdr:col>6</xdr:col>
                    <xdr:colOff>942975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741" r:id="rId22" name="LD_5_10_3_2">
              <controlPr defaultSize="0" autoLine="0" autoPict="0">
                <anchor moveWithCells="1">
                  <from>
                    <xdr:col>6</xdr:col>
                    <xdr:colOff>952500</xdr:colOff>
                    <xdr:row>97</xdr:row>
                    <xdr:rowOff>0</xdr:rowOff>
                  </from>
                  <to>
                    <xdr:col>7</xdr:col>
                    <xdr:colOff>942975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742" r:id="rId23" name="LD_5_10_4_1">
              <controlPr defaultSize="0" autoLine="0" autoPict="0">
                <anchor moveWithCells="1">
                  <from>
                    <xdr:col>4</xdr:col>
                    <xdr:colOff>952500</xdr:colOff>
                    <xdr:row>97</xdr:row>
                    <xdr:rowOff>0</xdr:rowOff>
                  </from>
                  <to>
                    <xdr:col>5</xdr:col>
                    <xdr:colOff>952500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743" r:id="rId24" name="LD_5_10_4_2">
              <controlPr defaultSize="0" autoLine="0" autoPict="0">
                <anchor moveWithCells="1">
                  <from>
                    <xdr:col>5</xdr:col>
                    <xdr:colOff>952500</xdr:colOff>
                    <xdr:row>97</xdr:row>
                    <xdr:rowOff>0</xdr:rowOff>
                  </from>
                  <to>
                    <xdr:col>6</xdr:col>
                    <xdr:colOff>952500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744" r:id="rId25" name="LD_5_10_4_3">
              <controlPr defaultSize="0" autoLine="0" autoPict="0">
                <anchor moveWithCells="1">
                  <from>
                    <xdr:col>6</xdr:col>
                    <xdr:colOff>971550</xdr:colOff>
                    <xdr:row>97</xdr:row>
                    <xdr:rowOff>0</xdr:rowOff>
                  </from>
                  <to>
                    <xdr:col>7</xdr:col>
                    <xdr:colOff>952500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937" r:id="rId26" name="Option Button 521">
              <controlPr locked="0" defaultSize="0" autoFill="0" autoLine="0" autoPict="0" macro="[0]!check_5_8">
                <anchor moveWithCells="1">
                  <from>
                    <xdr:col>3</xdr:col>
                    <xdr:colOff>952500</xdr:colOff>
                    <xdr:row>73</xdr:row>
                    <xdr:rowOff>228600</xdr:rowOff>
                  </from>
                  <to>
                    <xdr:col>4</xdr:col>
                    <xdr:colOff>371475</xdr:colOff>
                    <xdr:row>75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938" r:id="rId27" name="Option Button 522">
              <controlPr locked="0" defaultSize="0" autoFill="0" autoLine="0" autoPict="0" macro="[0]!check_5_8">
                <anchor moveWithCells="1">
                  <from>
                    <xdr:col>3</xdr:col>
                    <xdr:colOff>952500</xdr:colOff>
                    <xdr:row>75</xdr:row>
                    <xdr:rowOff>104775</xdr:rowOff>
                  </from>
                  <to>
                    <xdr:col>4</xdr:col>
                    <xdr:colOff>371475</xdr:colOff>
                    <xdr:row>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939" r:id="rId28" name="Option Button 523">
              <controlPr locked="0" defaultSize="0" autoFill="0" autoLine="0" autoPict="0" macro="[0]!check_5_8">
                <anchor moveWithCells="1">
                  <from>
                    <xdr:col>3</xdr:col>
                    <xdr:colOff>952500</xdr:colOff>
                    <xdr:row>77</xdr:row>
                    <xdr:rowOff>104775</xdr:rowOff>
                  </from>
                  <to>
                    <xdr:col>4</xdr:col>
                    <xdr:colOff>371475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940" r:id="rId29" name="Option Button 524">
              <controlPr locked="0" defaultSize="0" autoFill="0" autoLine="0" autoPict="0" macro="[0]!check_5_8">
                <anchor moveWithCells="1">
                  <from>
                    <xdr:col>3</xdr:col>
                    <xdr:colOff>952500</xdr:colOff>
                    <xdr:row>79</xdr:row>
                    <xdr:rowOff>95250</xdr:rowOff>
                  </from>
                  <to>
                    <xdr:col>4</xdr:col>
                    <xdr:colOff>371475</xdr:colOff>
                    <xdr:row>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0941" r:id="rId30" name="Option Button 525">
              <controlPr locked="0" defaultSize="0" autoFill="0" autoLine="0" autoPict="0" macro="[0]!check_5_8">
                <anchor moveWithCells="1">
                  <from>
                    <xdr:col>3</xdr:col>
                    <xdr:colOff>952500</xdr:colOff>
                    <xdr:row>81</xdr:row>
                    <xdr:rowOff>85725</xdr:rowOff>
                  </from>
                  <to>
                    <xdr:col>4</xdr:col>
                    <xdr:colOff>371475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22" r:id="rId31" name="Option Button 1006">
              <controlPr locked="0" defaultSize="0" autoFill="0" autoLine="0" autoPict="0" macro="[0]!si_5_12_b_1">
                <anchor moveWithCells="1">
                  <from>
                    <xdr:col>1</xdr:col>
                    <xdr:colOff>590550</xdr:colOff>
                    <xdr:row>126</xdr:row>
                    <xdr:rowOff>76200</xdr:rowOff>
                  </from>
                  <to>
                    <xdr:col>3</xdr:col>
                    <xdr:colOff>47625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23" r:id="rId32" name="Option Button 1007">
              <controlPr locked="0" defaultSize="0" autoFill="0" autoLine="0" autoPict="0" macro="[0]!no_5_12_b_1">
                <anchor moveWithCells="1">
                  <from>
                    <xdr:col>3</xdr:col>
                    <xdr:colOff>352425</xdr:colOff>
                    <xdr:row>126</xdr:row>
                    <xdr:rowOff>57150</xdr:rowOff>
                  </from>
                  <to>
                    <xdr:col>4</xdr:col>
                    <xdr:colOff>171450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27" r:id="rId33" name="Check Box 1011">
              <controlPr defaultSize="0" autoFill="0" autoLine="0" autoPict="0">
                <anchor moveWithCells="1">
                  <from>
                    <xdr:col>5</xdr:col>
                    <xdr:colOff>714375</xdr:colOff>
                    <xdr:row>157</xdr:row>
                    <xdr:rowOff>19050</xdr:rowOff>
                  </from>
                  <to>
                    <xdr:col>6</xdr:col>
                    <xdr:colOff>123825</xdr:colOff>
                    <xdr:row>158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28" r:id="rId34" name="Check Box 1012">
              <controlPr defaultSize="0" autoFill="0" autoLine="0" autoPict="0">
                <anchor moveWithCells="1">
                  <from>
                    <xdr:col>5</xdr:col>
                    <xdr:colOff>714375</xdr:colOff>
                    <xdr:row>158</xdr:row>
                    <xdr:rowOff>19050</xdr:rowOff>
                  </from>
                  <to>
                    <xdr:col>6</xdr:col>
                    <xdr:colOff>123825</xdr:colOff>
                    <xdr:row>159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29" r:id="rId35" name="Check Box 1013">
              <controlPr defaultSize="0" autoFill="0" autoLine="0" autoPict="0">
                <anchor moveWithCells="1">
                  <from>
                    <xdr:col>5</xdr:col>
                    <xdr:colOff>714375</xdr:colOff>
                    <xdr:row>159</xdr:row>
                    <xdr:rowOff>19050</xdr:rowOff>
                  </from>
                  <to>
                    <xdr:col>6</xdr:col>
                    <xdr:colOff>123825</xdr:colOff>
                    <xdr:row>160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30" r:id="rId36" name="Check Box 1014">
              <controlPr defaultSize="0" autoFill="0" autoLine="0" autoPict="0">
                <anchor moveWithCells="1">
                  <from>
                    <xdr:col>5</xdr:col>
                    <xdr:colOff>714375</xdr:colOff>
                    <xdr:row>160</xdr:row>
                    <xdr:rowOff>19050</xdr:rowOff>
                  </from>
                  <to>
                    <xdr:col>6</xdr:col>
                    <xdr:colOff>123825</xdr:colOff>
                    <xdr:row>161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31" r:id="rId37" name="Check Box 1015">
              <controlPr defaultSize="0" autoFill="0" autoLine="0" autoPict="0">
                <anchor moveWithCells="1">
                  <from>
                    <xdr:col>5</xdr:col>
                    <xdr:colOff>714375</xdr:colOff>
                    <xdr:row>163</xdr:row>
                    <xdr:rowOff>19050</xdr:rowOff>
                  </from>
                  <to>
                    <xdr:col>6</xdr:col>
                    <xdr:colOff>123825</xdr:colOff>
                    <xdr:row>164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32" r:id="rId38" name="Check Box 1016">
              <controlPr defaultSize="0" autoFill="0" autoLine="0" autoPict="0">
                <anchor moveWithCells="1">
                  <from>
                    <xdr:col>5</xdr:col>
                    <xdr:colOff>714375</xdr:colOff>
                    <xdr:row>164</xdr:row>
                    <xdr:rowOff>19050</xdr:rowOff>
                  </from>
                  <to>
                    <xdr:col>6</xdr:col>
                    <xdr:colOff>123825</xdr:colOff>
                    <xdr:row>165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33" r:id="rId39" name="Check Box 1017">
              <controlPr defaultSize="0" autoFill="0" autoLine="0" autoPict="0">
                <anchor moveWithCells="1">
                  <from>
                    <xdr:col>8</xdr:col>
                    <xdr:colOff>838200</xdr:colOff>
                    <xdr:row>157</xdr:row>
                    <xdr:rowOff>9525</xdr:rowOff>
                  </from>
                  <to>
                    <xdr:col>9</xdr:col>
                    <xdr:colOff>28575</xdr:colOff>
                    <xdr:row>158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34" r:id="rId40" name="Check Box 1018">
              <controlPr defaultSize="0" autoFill="0" autoLine="0" autoPict="0">
                <anchor moveWithCells="1">
                  <from>
                    <xdr:col>8</xdr:col>
                    <xdr:colOff>838200</xdr:colOff>
                    <xdr:row>158</xdr:row>
                    <xdr:rowOff>9525</xdr:rowOff>
                  </from>
                  <to>
                    <xdr:col>9</xdr:col>
                    <xdr:colOff>28575</xdr:colOff>
                    <xdr:row>159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35" r:id="rId41" name="Check Box 1019">
              <controlPr defaultSize="0" autoFill="0" autoLine="0" autoPict="0">
                <anchor moveWithCells="1">
                  <from>
                    <xdr:col>8</xdr:col>
                    <xdr:colOff>838200</xdr:colOff>
                    <xdr:row>159</xdr:row>
                    <xdr:rowOff>9525</xdr:rowOff>
                  </from>
                  <to>
                    <xdr:col>9</xdr:col>
                    <xdr:colOff>28575</xdr:colOff>
                    <xdr:row>160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36" r:id="rId42" name="Check Box 1020">
              <controlPr defaultSize="0" autoFill="0" autoLine="0" autoPict="0">
                <anchor moveWithCells="1">
                  <from>
                    <xdr:col>8</xdr:col>
                    <xdr:colOff>838200</xdr:colOff>
                    <xdr:row>160</xdr:row>
                    <xdr:rowOff>9525</xdr:rowOff>
                  </from>
                  <to>
                    <xdr:col>9</xdr:col>
                    <xdr:colOff>28575</xdr:colOff>
                    <xdr:row>161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37" r:id="rId43" name="Check Box 1021">
              <controlPr defaultSize="0" autoFill="0" autoLine="0" autoPict="0">
                <anchor moveWithCells="1">
                  <from>
                    <xdr:col>8</xdr:col>
                    <xdr:colOff>838200</xdr:colOff>
                    <xdr:row>163</xdr:row>
                    <xdr:rowOff>9525</xdr:rowOff>
                  </from>
                  <to>
                    <xdr:col>9</xdr:col>
                    <xdr:colOff>28575</xdr:colOff>
                    <xdr:row>164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38" r:id="rId44" name="Check Box 1022">
              <controlPr defaultSize="0" autoFill="0" autoLine="0" autoPict="0">
                <anchor moveWithCells="1">
                  <from>
                    <xdr:col>8</xdr:col>
                    <xdr:colOff>838200</xdr:colOff>
                    <xdr:row>164</xdr:row>
                    <xdr:rowOff>9525</xdr:rowOff>
                  </from>
                  <to>
                    <xdr:col>9</xdr:col>
                    <xdr:colOff>28575</xdr:colOff>
                    <xdr:row>165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26"/>
  <sheetViews>
    <sheetView showGridLines="0" showRowColHeaders="0" tabSelected="1" zoomScaleNormal="100" workbookViewId="0">
      <selection activeCell="M17" sqref="M17"/>
    </sheetView>
  </sheetViews>
  <sheetFormatPr baseColWidth="10" defaultColWidth="0" defaultRowHeight="15" zeroHeight="1" x14ac:dyDescent="0.25"/>
  <cols>
    <col min="1" max="1" width="10.140625" customWidth="1"/>
    <col min="2" max="4" width="5.7109375" customWidth="1"/>
    <col min="5" max="5" width="7.28515625" customWidth="1"/>
    <col min="6" max="6" width="16.140625" style="245" customWidth="1"/>
    <col min="7" max="7" width="13.7109375" style="245" customWidth="1"/>
    <col min="8" max="8" width="11.42578125" style="245" customWidth="1"/>
    <col min="9" max="9" width="13.7109375" style="245" customWidth="1"/>
    <col min="10" max="10" width="18.7109375" style="245" customWidth="1"/>
    <col min="11" max="11" width="11.42578125" style="245" customWidth="1"/>
    <col min="12" max="12" width="4.42578125" style="245" customWidth="1"/>
    <col min="13" max="13" width="10.5703125" style="245" customWidth="1"/>
    <col min="14" max="16384" width="0" style="245" hidden="1"/>
  </cols>
  <sheetData>
    <row r="1" spans="1:13" customFormat="1" x14ac:dyDescent="0.25">
      <c r="A1" s="245"/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</row>
    <row r="2" spans="1:13" customFormat="1" x14ac:dyDescent="0.25">
      <c r="A2" s="12"/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12"/>
      <c r="M2" s="12"/>
    </row>
    <row r="3" spans="1:13" customFormat="1" ht="15.75" thickBot="1" x14ac:dyDescent="0.3">
      <c r="A3" s="12"/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12"/>
      <c r="M3" s="12"/>
    </row>
    <row r="4" spans="1:13" customFormat="1" ht="30.75" customHeight="1" thickTop="1" thickBot="1" x14ac:dyDescent="0.3">
      <c r="A4" s="12"/>
      <c r="B4" s="245"/>
      <c r="C4" s="245"/>
      <c r="D4" s="245"/>
      <c r="E4" s="109"/>
      <c r="F4" s="496" t="s">
        <v>527</v>
      </c>
      <c r="G4" s="496"/>
      <c r="H4" s="496"/>
      <c r="I4" s="496"/>
      <c r="J4" s="496"/>
      <c r="K4" s="496"/>
      <c r="L4" s="12"/>
      <c r="M4" s="12"/>
    </row>
    <row r="5" spans="1:13" customFormat="1" ht="15" customHeight="1" thickTop="1" x14ac:dyDescent="0.25">
      <c r="A5" s="12"/>
      <c r="B5" s="245"/>
      <c r="C5" s="245"/>
      <c r="D5" s="245"/>
      <c r="E5" s="687" t="s">
        <v>617</v>
      </c>
      <c r="F5" s="688"/>
      <c r="G5" s="688"/>
      <c r="H5" s="688"/>
      <c r="I5" s="688"/>
      <c r="J5" s="688"/>
      <c r="K5" s="688"/>
      <c r="L5" s="12"/>
      <c r="M5" s="12"/>
    </row>
    <row r="6" spans="1:13" customFormat="1" ht="8.25" customHeight="1" x14ac:dyDescent="0.25">
      <c r="A6" s="12"/>
      <c r="B6" s="245"/>
      <c r="C6" s="245"/>
      <c r="D6" s="153"/>
      <c r="E6" s="153"/>
      <c r="F6" s="153"/>
      <c r="G6" s="153"/>
      <c r="H6" s="153"/>
      <c r="I6" s="154"/>
      <c r="J6" s="154"/>
      <c r="K6" s="154"/>
      <c r="L6" s="12"/>
      <c r="M6" s="12"/>
    </row>
    <row r="7" spans="1:13" customFormat="1" ht="6.75" customHeight="1" x14ac:dyDescent="0.25">
      <c r="A7" s="12"/>
      <c r="B7" s="5"/>
      <c r="C7" s="5"/>
      <c r="D7" s="5"/>
      <c r="E7" s="5"/>
      <c r="F7" s="5"/>
      <c r="G7" s="5"/>
      <c r="H7" s="5"/>
      <c r="I7" s="5"/>
      <c r="J7" s="5"/>
      <c r="K7" s="5"/>
      <c r="L7" s="12"/>
      <c r="M7" s="12"/>
    </row>
    <row r="8" spans="1:13" s="6" customFormat="1" ht="12" customHeight="1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 s="6" customFormat="1" ht="15" customHeight="1" x14ac:dyDescent="0.25">
      <c r="A9" s="12"/>
      <c r="B9" s="498" t="s">
        <v>580</v>
      </c>
      <c r="C9" s="499"/>
      <c r="D9" s="499"/>
      <c r="E9" s="499"/>
      <c r="F9" s="499"/>
      <c r="G9" s="499"/>
      <c r="H9" s="499"/>
      <c r="I9" s="499"/>
      <c r="J9" s="499"/>
      <c r="K9" s="500"/>
      <c r="L9" s="12"/>
      <c r="M9" s="12"/>
    </row>
    <row r="10" spans="1:13" s="6" customFormat="1" ht="15.75" thickBot="1" x14ac:dyDescent="0.3">
      <c r="A10" s="12"/>
      <c r="B10" s="685"/>
      <c r="C10" s="686"/>
      <c r="D10" s="686"/>
      <c r="E10" s="686"/>
      <c r="F10" s="502"/>
      <c r="G10" s="502"/>
      <c r="H10" s="502"/>
      <c r="I10" s="502"/>
      <c r="J10" s="502"/>
      <c r="K10" s="503"/>
      <c r="L10" s="12"/>
      <c r="M10" s="12"/>
    </row>
    <row r="11" spans="1:13" customFormat="1" ht="30.75" customHeight="1" thickTop="1" thickBot="1" x14ac:dyDescent="0.3">
      <c r="A11" s="245"/>
      <c r="B11" s="676" t="s">
        <v>583</v>
      </c>
      <c r="C11" s="677"/>
      <c r="D11" s="677"/>
      <c r="E11" s="678"/>
      <c r="F11" s="242" t="s">
        <v>573</v>
      </c>
      <c r="G11" s="437" t="s">
        <v>828</v>
      </c>
      <c r="H11" s="470"/>
      <c r="I11" s="470"/>
      <c r="J11" s="470"/>
      <c r="K11" s="663"/>
      <c r="L11" s="245"/>
      <c r="M11" s="245"/>
    </row>
    <row r="12" spans="1:13" customFormat="1" ht="4.5" customHeight="1" thickTop="1" thickBot="1" x14ac:dyDescent="0.3">
      <c r="A12" s="245"/>
      <c r="B12" s="679"/>
      <c r="C12" s="680"/>
      <c r="D12" s="680"/>
      <c r="E12" s="681"/>
      <c r="F12" s="149"/>
      <c r="G12" s="91"/>
      <c r="H12" s="91"/>
      <c r="I12" s="91"/>
      <c r="J12" s="91"/>
      <c r="K12" s="238"/>
      <c r="L12" s="245"/>
      <c r="M12" s="245"/>
    </row>
    <row r="13" spans="1:13" customFormat="1" ht="30.75" customHeight="1" thickTop="1" thickBot="1" x14ac:dyDescent="0.3">
      <c r="A13" s="245"/>
      <c r="B13" s="679"/>
      <c r="C13" s="680"/>
      <c r="D13" s="680"/>
      <c r="E13" s="681"/>
      <c r="F13" s="150" t="s">
        <v>574</v>
      </c>
      <c r="G13" s="437" t="s">
        <v>829</v>
      </c>
      <c r="H13" s="470"/>
      <c r="I13" s="470"/>
      <c r="J13" s="470"/>
      <c r="K13" s="663"/>
      <c r="L13" s="245"/>
      <c r="M13" s="245"/>
    </row>
    <row r="14" spans="1:13" customFormat="1" ht="4.5" customHeight="1" thickTop="1" thickBot="1" x14ac:dyDescent="0.3">
      <c r="A14" s="245"/>
      <c r="B14" s="679"/>
      <c r="C14" s="680"/>
      <c r="D14" s="680"/>
      <c r="E14" s="681"/>
      <c r="F14" s="151"/>
      <c r="G14" s="91"/>
      <c r="H14" s="91"/>
      <c r="I14" s="91"/>
      <c r="J14" s="91"/>
      <c r="K14" s="238"/>
      <c r="L14" s="245"/>
      <c r="M14" s="245"/>
    </row>
    <row r="15" spans="1:13" customFormat="1" ht="30.75" customHeight="1" thickTop="1" thickBot="1" x14ac:dyDescent="0.3">
      <c r="A15" s="245"/>
      <c r="B15" s="679"/>
      <c r="C15" s="680"/>
      <c r="D15" s="680"/>
      <c r="E15" s="681"/>
      <c r="F15" s="150" t="s">
        <v>575</v>
      </c>
      <c r="G15" s="437" t="s">
        <v>830</v>
      </c>
      <c r="H15" s="470"/>
      <c r="I15" s="470"/>
      <c r="J15" s="470"/>
      <c r="K15" s="663"/>
      <c r="L15" s="245"/>
      <c r="M15" s="245"/>
    </row>
    <row r="16" spans="1:13" customFormat="1" ht="4.5" customHeight="1" thickTop="1" thickBot="1" x14ac:dyDescent="0.3">
      <c r="A16" s="245"/>
      <c r="B16" s="679"/>
      <c r="C16" s="680"/>
      <c r="D16" s="680"/>
      <c r="E16" s="681"/>
      <c r="F16" s="152"/>
      <c r="G16" s="94"/>
      <c r="H16" s="94"/>
      <c r="I16" s="94"/>
      <c r="J16" s="94"/>
      <c r="K16" s="238"/>
      <c r="L16" s="245"/>
      <c r="M16" s="245"/>
    </row>
    <row r="17" spans="1:13" customFormat="1" ht="30.75" customHeight="1" thickTop="1" thickBot="1" x14ac:dyDescent="0.3">
      <c r="A17" s="245"/>
      <c r="B17" s="679"/>
      <c r="C17" s="680"/>
      <c r="D17" s="680"/>
      <c r="E17" s="681"/>
      <c r="F17" s="150" t="s">
        <v>576</v>
      </c>
      <c r="G17" s="437" t="s">
        <v>831</v>
      </c>
      <c r="H17" s="470"/>
      <c r="I17" s="470"/>
      <c r="J17" s="470"/>
      <c r="K17" s="663"/>
      <c r="L17" s="245"/>
      <c r="M17" s="245"/>
    </row>
    <row r="18" spans="1:13" customFormat="1" ht="4.5" customHeight="1" thickTop="1" thickBot="1" x14ac:dyDescent="0.3">
      <c r="A18" s="245"/>
      <c r="B18" s="679"/>
      <c r="C18" s="680"/>
      <c r="D18" s="680"/>
      <c r="E18" s="681"/>
      <c r="F18" s="152" t="s">
        <v>62</v>
      </c>
      <c r="G18" s="94"/>
      <c r="H18" s="94"/>
      <c r="I18" s="94"/>
      <c r="J18" s="94"/>
      <c r="K18" s="238"/>
      <c r="L18" s="245"/>
      <c r="M18" s="245"/>
    </row>
    <row r="19" spans="1:13" customFormat="1" ht="30.75" customHeight="1" thickTop="1" thickBot="1" x14ac:dyDescent="0.3">
      <c r="A19" s="245"/>
      <c r="B19" s="679"/>
      <c r="C19" s="680"/>
      <c r="D19" s="680"/>
      <c r="E19" s="681"/>
      <c r="F19" s="150" t="s">
        <v>577</v>
      </c>
      <c r="G19" s="437" t="s">
        <v>832</v>
      </c>
      <c r="H19" s="470"/>
      <c r="I19" s="470"/>
      <c r="J19" s="470"/>
      <c r="K19" s="663"/>
      <c r="L19" s="245"/>
      <c r="M19" s="245"/>
    </row>
    <row r="20" spans="1:13" customFormat="1" ht="4.5" customHeight="1" thickTop="1" thickBot="1" x14ac:dyDescent="0.3">
      <c r="A20" s="245"/>
      <c r="B20" s="679"/>
      <c r="C20" s="680"/>
      <c r="D20" s="680"/>
      <c r="E20" s="681"/>
      <c r="F20" s="152"/>
      <c r="G20" s="94"/>
      <c r="H20" s="94"/>
      <c r="I20" s="94"/>
      <c r="J20" s="94"/>
      <c r="K20" s="238"/>
      <c r="L20" s="245"/>
      <c r="M20" s="245"/>
    </row>
    <row r="21" spans="1:13" customFormat="1" ht="30.75" customHeight="1" thickTop="1" thickBot="1" x14ac:dyDescent="0.3">
      <c r="A21" s="245"/>
      <c r="B21" s="679"/>
      <c r="C21" s="680"/>
      <c r="D21" s="680"/>
      <c r="E21" s="681"/>
      <c r="F21" s="150" t="s">
        <v>578</v>
      </c>
      <c r="G21" s="670" t="s">
        <v>833</v>
      </c>
      <c r="H21" s="671"/>
      <c r="I21" s="671"/>
      <c r="J21" s="671"/>
      <c r="K21" s="672"/>
      <c r="L21" s="245"/>
      <c r="M21" s="245"/>
    </row>
    <row r="22" spans="1:13" s="236" customFormat="1" ht="4.5" customHeight="1" thickTop="1" thickBot="1" x14ac:dyDescent="0.3">
      <c r="A22" s="245"/>
      <c r="B22" s="246"/>
      <c r="C22" s="247"/>
      <c r="D22" s="247"/>
      <c r="E22" s="248"/>
      <c r="F22" s="152"/>
      <c r="G22" s="94"/>
      <c r="H22" s="94"/>
      <c r="I22" s="94"/>
      <c r="J22" s="94"/>
      <c r="K22" s="239"/>
      <c r="L22" s="245"/>
      <c r="M22" s="245"/>
    </row>
    <row r="23" spans="1:13" customFormat="1" ht="62.25" customHeight="1" thickTop="1" thickBot="1" x14ac:dyDescent="0.3">
      <c r="A23" s="245"/>
      <c r="B23" s="682" t="s">
        <v>579</v>
      </c>
      <c r="C23" s="683"/>
      <c r="D23" s="683"/>
      <c r="E23" s="684"/>
      <c r="F23" s="673" t="s">
        <v>834</v>
      </c>
      <c r="G23" s="674"/>
      <c r="H23" s="674"/>
      <c r="I23" s="674"/>
      <c r="J23" s="674"/>
      <c r="K23" s="675"/>
      <c r="L23" s="245"/>
      <c r="M23" s="245"/>
    </row>
    <row r="24" spans="1:13" s="236" customFormat="1" ht="4.5" customHeight="1" thickTop="1" thickBot="1" x14ac:dyDescent="0.3">
      <c r="A24" s="245"/>
      <c r="B24" s="240"/>
      <c r="C24" s="241"/>
      <c r="D24" s="241"/>
      <c r="E24" s="241"/>
      <c r="F24" s="243"/>
      <c r="G24" s="94"/>
      <c r="H24" s="94"/>
      <c r="I24" s="94"/>
      <c r="J24" s="94"/>
      <c r="K24" s="239"/>
      <c r="L24" s="245"/>
      <c r="M24" s="245"/>
    </row>
    <row r="25" spans="1:13" customFormat="1" ht="62.25" customHeight="1" thickTop="1" thickBot="1" x14ac:dyDescent="0.3">
      <c r="A25" s="245"/>
      <c r="B25" s="664" t="s">
        <v>662</v>
      </c>
      <c r="C25" s="665"/>
      <c r="D25" s="665"/>
      <c r="E25" s="666"/>
      <c r="F25" s="667"/>
      <c r="G25" s="668"/>
      <c r="H25" s="668"/>
      <c r="I25" s="668"/>
      <c r="J25" s="668"/>
      <c r="K25" s="669"/>
      <c r="L25" s="245"/>
      <c r="M25" s="245"/>
    </row>
    <row r="26" spans="1:13" ht="15.75" thickTop="1" x14ac:dyDescent="0.25">
      <c r="A26" s="245"/>
      <c r="B26" s="245"/>
      <c r="C26" s="245"/>
      <c r="D26" s="245"/>
      <c r="E26" s="245"/>
    </row>
  </sheetData>
  <mergeCells count="14">
    <mergeCell ref="F4:K4"/>
    <mergeCell ref="B9:K10"/>
    <mergeCell ref="G11:K11"/>
    <mergeCell ref="G13:K13"/>
    <mergeCell ref="G15:K15"/>
    <mergeCell ref="E5:K5"/>
    <mergeCell ref="G17:K17"/>
    <mergeCell ref="G19:K19"/>
    <mergeCell ref="B25:E25"/>
    <mergeCell ref="F25:K25"/>
    <mergeCell ref="G21:K21"/>
    <mergeCell ref="F23:K23"/>
    <mergeCell ref="B11:E21"/>
    <mergeCell ref="B23:E23"/>
  </mergeCells>
  <pageMargins left="0.27559055118110237" right="0.23622047244094491" top="0.74803149606299213" bottom="0.74803149606299213" header="0.31496062992125984" footer="0.31496062992125984"/>
  <pageSetup scale="80" orientation="portrait" verticalDpi="1200" r:id="rId1"/>
  <rowBreaks count="1" manualBreakCount="1">
    <brk id="49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G400"/>
  <sheetViews>
    <sheetView zoomScale="70" zoomScaleNormal="70" workbookViewId="0">
      <selection activeCell="C371" sqref="C371"/>
    </sheetView>
  </sheetViews>
  <sheetFormatPr baseColWidth="10" defaultRowHeight="15" x14ac:dyDescent="0.25"/>
  <cols>
    <col min="1" max="1" width="11.42578125" style="23" customWidth="1"/>
    <col min="2" max="2" width="4.42578125" style="23" customWidth="1"/>
    <col min="3" max="3" width="127.28515625" customWidth="1"/>
    <col min="4" max="4" width="26" customWidth="1"/>
    <col min="5" max="5" width="26.140625" customWidth="1"/>
    <col min="6" max="6" width="23.140625" customWidth="1"/>
    <col min="7" max="7" width="30.7109375" customWidth="1"/>
  </cols>
  <sheetData>
    <row r="1" spans="1:5" x14ac:dyDescent="0.25">
      <c r="A1" s="33" t="s">
        <v>96</v>
      </c>
      <c r="B1" s="33"/>
      <c r="C1" s="34" t="s">
        <v>97</v>
      </c>
      <c r="D1" s="12"/>
    </row>
    <row r="2" spans="1:5" x14ac:dyDescent="0.25">
      <c r="A2" s="35">
        <v>1.1000000000000001</v>
      </c>
      <c r="B2" s="35"/>
      <c r="C2" s="12" t="e">
        <f>+#REF!</f>
        <v>#REF!</v>
      </c>
      <c r="E2" s="12" t="e">
        <f>IF(C2="No declarado", "")</f>
        <v>#REF!</v>
      </c>
    </row>
    <row r="3" spans="1:5" x14ac:dyDescent="0.25">
      <c r="A3" s="35">
        <v>1.2</v>
      </c>
      <c r="B3" s="35"/>
      <c r="C3" s="12" t="e">
        <f>+#REF!</f>
        <v>#REF!</v>
      </c>
      <c r="D3" s="12" t="e">
        <f t="shared" ref="D3:D66" si="0">IF(C3&lt;&gt;"No declarado", MID(C3,1,100),"")</f>
        <v>#REF!</v>
      </c>
      <c r="E3" s="12" t="e">
        <f t="shared" ref="E3:E66" si="1">IF(C3="No declarado", "")</f>
        <v>#REF!</v>
      </c>
    </row>
    <row r="4" spans="1:5" x14ac:dyDescent="0.25">
      <c r="A4" s="35">
        <v>1.3</v>
      </c>
      <c r="B4" s="35"/>
      <c r="C4" s="12" t="e">
        <f>+#REF!</f>
        <v>#REF!</v>
      </c>
      <c r="D4" s="12" t="e">
        <f t="shared" si="0"/>
        <v>#REF!</v>
      </c>
      <c r="E4" s="12" t="e">
        <f t="shared" si="1"/>
        <v>#REF!</v>
      </c>
    </row>
    <row r="5" spans="1:5" x14ac:dyDescent="0.25">
      <c r="A5" s="35">
        <v>1.4</v>
      </c>
      <c r="B5" s="35"/>
      <c r="C5" s="12" t="e">
        <f>+#REF!</f>
        <v>#REF!</v>
      </c>
      <c r="D5" s="12" t="e">
        <f t="shared" si="0"/>
        <v>#REF!</v>
      </c>
      <c r="E5" s="12" t="e">
        <f t="shared" si="1"/>
        <v>#REF!</v>
      </c>
    </row>
    <row r="6" spans="1:5" x14ac:dyDescent="0.25">
      <c r="A6" s="35">
        <v>1.5</v>
      </c>
      <c r="B6" s="35"/>
      <c r="C6" s="12" t="e">
        <f>+#REF!</f>
        <v>#REF!</v>
      </c>
      <c r="D6" s="12" t="e">
        <f t="shared" si="0"/>
        <v>#REF!</v>
      </c>
      <c r="E6" s="12" t="e">
        <f t="shared" si="1"/>
        <v>#REF!</v>
      </c>
    </row>
    <row r="7" spans="1:5" x14ac:dyDescent="0.25">
      <c r="A7" s="35">
        <v>1.6</v>
      </c>
      <c r="B7" s="35"/>
      <c r="C7" s="12" t="e">
        <f>+#REF!</f>
        <v>#REF!</v>
      </c>
      <c r="D7" s="12" t="e">
        <f t="shared" si="0"/>
        <v>#REF!</v>
      </c>
      <c r="E7" s="12" t="e">
        <f t="shared" si="1"/>
        <v>#REF!</v>
      </c>
    </row>
    <row r="8" spans="1:5" x14ac:dyDescent="0.25">
      <c r="A8" s="35">
        <v>1.7</v>
      </c>
      <c r="B8" s="35"/>
      <c r="C8" s="12" t="e">
        <f>+#REF!</f>
        <v>#REF!</v>
      </c>
      <c r="D8" s="12" t="e">
        <f t="shared" si="0"/>
        <v>#REF!</v>
      </c>
      <c r="E8" s="12" t="e">
        <f t="shared" si="1"/>
        <v>#REF!</v>
      </c>
    </row>
    <row r="9" spans="1:5" x14ac:dyDescent="0.25">
      <c r="A9" s="35">
        <v>2.1</v>
      </c>
      <c r="B9" s="35"/>
      <c r="C9" s="12" t="e">
        <f>+#REF!</f>
        <v>#REF!</v>
      </c>
      <c r="D9" s="12" t="e">
        <f t="shared" si="0"/>
        <v>#REF!</v>
      </c>
      <c r="E9" s="12" t="e">
        <f t="shared" si="1"/>
        <v>#REF!</v>
      </c>
    </row>
    <row r="10" spans="1:5" x14ac:dyDescent="0.25">
      <c r="A10" s="35" t="s">
        <v>98</v>
      </c>
      <c r="B10" s="35"/>
      <c r="C10" s="12" t="e">
        <f>+#REF!</f>
        <v>#REF!</v>
      </c>
      <c r="D10" s="12" t="e">
        <f t="shared" si="0"/>
        <v>#REF!</v>
      </c>
      <c r="E10" s="12" t="e">
        <f t="shared" si="1"/>
        <v>#REF!</v>
      </c>
    </row>
    <row r="11" spans="1:5" x14ac:dyDescent="0.25">
      <c r="A11" s="35" t="s">
        <v>99</v>
      </c>
      <c r="B11" s="35"/>
      <c r="C11" s="12" t="e">
        <f>+#REF!</f>
        <v>#REF!</v>
      </c>
      <c r="D11" s="12" t="e">
        <f t="shared" si="0"/>
        <v>#REF!</v>
      </c>
      <c r="E11" s="12" t="e">
        <f t="shared" si="1"/>
        <v>#REF!</v>
      </c>
    </row>
    <row r="12" spans="1:5" x14ac:dyDescent="0.25">
      <c r="A12" s="35" t="s">
        <v>436</v>
      </c>
      <c r="B12" s="35"/>
      <c r="C12" s="12" t="e">
        <f>+#REF!</f>
        <v>#REF!</v>
      </c>
      <c r="D12" s="12" t="e">
        <f t="shared" si="0"/>
        <v>#REF!</v>
      </c>
      <c r="E12" s="12" t="e">
        <f t="shared" si="1"/>
        <v>#REF!</v>
      </c>
    </row>
    <row r="13" spans="1:5" x14ac:dyDescent="0.25">
      <c r="A13" s="35" t="s">
        <v>438</v>
      </c>
      <c r="B13" s="35"/>
      <c r="C13" s="12" t="e">
        <f>+#REF!</f>
        <v>#REF!</v>
      </c>
      <c r="D13" s="12" t="e">
        <f t="shared" si="0"/>
        <v>#REF!</v>
      </c>
      <c r="E13" s="12" t="e">
        <f t="shared" si="1"/>
        <v>#REF!</v>
      </c>
    </row>
    <row r="14" spans="1:5" x14ac:dyDescent="0.25">
      <c r="A14" s="35" t="s">
        <v>439</v>
      </c>
      <c r="B14" s="35"/>
      <c r="C14" s="12" t="e">
        <f>+#REF!</f>
        <v>#REF!</v>
      </c>
      <c r="D14" s="12" t="e">
        <f t="shared" si="0"/>
        <v>#REF!</v>
      </c>
      <c r="E14" s="12" t="e">
        <f t="shared" si="1"/>
        <v>#REF!</v>
      </c>
    </row>
    <row r="15" spans="1:5" x14ac:dyDescent="0.25">
      <c r="A15" s="35" t="s">
        <v>440</v>
      </c>
      <c r="B15" s="35"/>
      <c r="C15" s="12" t="e">
        <f>+#REF!</f>
        <v>#REF!</v>
      </c>
      <c r="D15" s="12" t="e">
        <f t="shared" si="0"/>
        <v>#REF!</v>
      </c>
      <c r="E15" s="12" t="e">
        <f t="shared" si="1"/>
        <v>#REF!</v>
      </c>
    </row>
    <row r="16" spans="1:5" x14ac:dyDescent="0.25">
      <c r="A16" s="35" t="s">
        <v>141</v>
      </c>
      <c r="B16" s="35"/>
      <c r="C16" s="36" t="e">
        <f>+#REF!</f>
        <v>#REF!</v>
      </c>
      <c r="D16" s="12" t="e">
        <f t="shared" si="0"/>
        <v>#REF!</v>
      </c>
      <c r="E16" s="12" t="e">
        <f t="shared" si="1"/>
        <v>#REF!</v>
      </c>
    </row>
    <row r="17" spans="1:5" x14ac:dyDescent="0.25">
      <c r="A17" s="35" t="s">
        <v>100</v>
      </c>
      <c r="B17" s="35"/>
      <c r="C17" s="36" t="e">
        <f>+#REF!</f>
        <v>#REF!</v>
      </c>
      <c r="D17" s="12" t="e">
        <f t="shared" si="0"/>
        <v>#REF!</v>
      </c>
      <c r="E17" s="12" t="e">
        <f t="shared" si="1"/>
        <v>#REF!</v>
      </c>
    </row>
    <row r="18" spans="1:5" x14ac:dyDescent="0.25">
      <c r="A18" s="35">
        <v>3.21</v>
      </c>
      <c r="B18" s="35"/>
      <c r="C18" s="36" t="e">
        <f>+#REF!</f>
        <v>#REF!</v>
      </c>
      <c r="D18" s="12" t="e">
        <f t="shared" si="0"/>
        <v>#REF!</v>
      </c>
      <c r="E18" s="12" t="e">
        <f t="shared" si="1"/>
        <v>#REF!</v>
      </c>
    </row>
    <row r="19" spans="1:5" x14ac:dyDescent="0.25">
      <c r="A19" s="35" t="s">
        <v>101</v>
      </c>
      <c r="B19" s="35"/>
      <c r="C19" s="12" t="e">
        <f>+#REF!</f>
        <v>#REF!</v>
      </c>
      <c r="D19" s="12" t="e">
        <f t="shared" si="0"/>
        <v>#REF!</v>
      </c>
      <c r="E19" s="12" t="e">
        <f t="shared" si="1"/>
        <v>#REF!</v>
      </c>
    </row>
    <row r="20" spans="1:5" x14ac:dyDescent="0.25">
      <c r="A20" s="35" t="s">
        <v>102</v>
      </c>
      <c r="B20" s="35"/>
      <c r="C20" s="12" t="e">
        <f>+#REF!</f>
        <v>#REF!</v>
      </c>
      <c r="D20" s="12" t="e">
        <f t="shared" si="0"/>
        <v>#REF!</v>
      </c>
      <c r="E20" s="12" t="e">
        <f t="shared" si="1"/>
        <v>#REF!</v>
      </c>
    </row>
    <row r="21" spans="1:5" x14ac:dyDescent="0.25">
      <c r="A21" s="35" t="s">
        <v>103</v>
      </c>
      <c r="B21" s="35"/>
      <c r="C21" s="12" t="e">
        <f>+#REF!</f>
        <v>#REF!</v>
      </c>
      <c r="D21" s="12" t="e">
        <f t="shared" si="0"/>
        <v>#REF!</v>
      </c>
      <c r="E21" s="12" t="e">
        <f t="shared" si="1"/>
        <v>#REF!</v>
      </c>
    </row>
    <row r="22" spans="1:5" x14ac:dyDescent="0.25">
      <c r="A22" s="35" t="s">
        <v>154</v>
      </c>
      <c r="B22" s="35"/>
      <c r="C22" s="12" t="e">
        <f>+#REF!</f>
        <v>#REF!</v>
      </c>
      <c r="D22" s="12" t="e">
        <f t="shared" si="0"/>
        <v>#REF!</v>
      </c>
      <c r="E22" s="12" t="e">
        <f t="shared" si="1"/>
        <v>#REF!</v>
      </c>
    </row>
    <row r="23" spans="1:5" x14ac:dyDescent="0.25">
      <c r="A23" s="35">
        <v>3.22</v>
      </c>
      <c r="B23" s="35"/>
      <c r="C23" s="12" t="e">
        <f>+#REF!</f>
        <v>#REF!</v>
      </c>
      <c r="D23" s="12" t="e">
        <f t="shared" si="0"/>
        <v>#REF!</v>
      </c>
      <c r="E23" s="12" t="e">
        <f t="shared" si="1"/>
        <v>#REF!</v>
      </c>
    </row>
    <row r="24" spans="1:5" x14ac:dyDescent="0.25">
      <c r="A24" s="35" t="s">
        <v>104</v>
      </c>
      <c r="B24" s="35"/>
      <c r="C24" s="12" t="e">
        <f>+#REF!</f>
        <v>#REF!</v>
      </c>
      <c r="D24" s="12" t="e">
        <f t="shared" si="0"/>
        <v>#REF!</v>
      </c>
      <c r="E24" s="12" t="e">
        <f t="shared" si="1"/>
        <v>#REF!</v>
      </c>
    </row>
    <row r="25" spans="1:5" x14ac:dyDescent="0.25">
      <c r="A25" s="35" t="s">
        <v>105</v>
      </c>
      <c r="B25" s="35"/>
      <c r="C25" s="12" t="e">
        <f>+#REF!</f>
        <v>#REF!</v>
      </c>
      <c r="D25" s="12" t="e">
        <f t="shared" si="0"/>
        <v>#REF!</v>
      </c>
      <c r="E25" s="12" t="e">
        <f t="shared" si="1"/>
        <v>#REF!</v>
      </c>
    </row>
    <row r="26" spans="1:5" x14ac:dyDescent="0.25">
      <c r="A26" s="35" t="s">
        <v>106</v>
      </c>
      <c r="B26" s="35"/>
      <c r="C26" s="12" t="e">
        <f>+#REF!</f>
        <v>#REF!</v>
      </c>
      <c r="D26" s="12" t="e">
        <f t="shared" si="0"/>
        <v>#REF!</v>
      </c>
      <c r="E26" s="12" t="e">
        <f t="shared" si="1"/>
        <v>#REF!</v>
      </c>
    </row>
    <row r="27" spans="1:5" x14ac:dyDescent="0.25">
      <c r="A27" s="35" t="s">
        <v>155</v>
      </c>
      <c r="B27" s="35"/>
      <c r="C27" s="12" t="e">
        <f>+#REF!</f>
        <v>#REF!</v>
      </c>
      <c r="D27" s="12" t="e">
        <f t="shared" si="0"/>
        <v>#REF!</v>
      </c>
      <c r="E27" s="12" t="e">
        <f t="shared" si="1"/>
        <v>#REF!</v>
      </c>
    </row>
    <row r="28" spans="1:5" x14ac:dyDescent="0.25">
      <c r="A28" s="35">
        <v>3.23</v>
      </c>
      <c r="B28" s="35"/>
      <c r="C28" s="12" t="e">
        <f>+#REF!</f>
        <v>#REF!</v>
      </c>
      <c r="D28" s="12" t="e">
        <f t="shared" si="0"/>
        <v>#REF!</v>
      </c>
      <c r="E28" s="12" t="e">
        <f t="shared" si="1"/>
        <v>#REF!</v>
      </c>
    </row>
    <row r="29" spans="1:5" x14ac:dyDescent="0.25">
      <c r="A29" s="35" t="s">
        <v>107</v>
      </c>
      <c r="B29" s="35"/>
      <c r="C29" s="12" t="e">
        <f>+#REF!</f>
        <v>#REF!</v>
      </c>
      <c r="D29" s="12" t="e">
        <f t="shared" si="0"/>
        <v>#REF!</v>
      </c>
      <c r="E29" s="12" t="e">
        <f t="shared" si="1"/>
        <v>#REF!</v>
      </c>
    </row>
    <row r="30" spans="1:5" x14ac:dyDescent="0.25">
      <c r="A30" s="35" t="s">
        <v>108</v>
      </c>
      <c r="B30" s="35"/>
      <c r="C30" s="12" t="e">
        <f>+#REF!</f>
        <v>#REF!</v>
      </c>
      <c r="D30" s="12" t="e">
        <f t="shared" si="0"/>
        <v>#REF!</v>
      </c>
      <c r="E30" s="12" t="e">
        <f t="shared" si="1"/>
        <v>#REF!</v>
      </c>
    </row>
    <row r="31" spans="1:5" ht="15" customHeight="1" x14ac:dyDescent="0.25">
      <c r="A31" s="35" t="s">
        <v>109</v>
      </c>
      <c r="B31" s="35"/>
      <c r="C31" s="12" t="e">
        <f>+#REF!</f>
        <v>#REF!</v>
      </c>
      <c r="D31" s="12" t="e">
        <f t="shared" si="0"/>
        <v>#REF!</v>
      </c>
      <c r="E31" s="12" t="e">
        <f t="shared" si="1"/>
        <v>#REF!</v>
      </c>
    </row>
    <row r="32" spans="1:5" x14ac:dyDescent="0.25">
      <c r="A32" s="35" t="s">
        <v>425</v>
      </c>
      <c r="B32" s="35"/>
      <c r="C32" s="12" t="e">
        <f>+#REF!</f>
        <v>#REF!</v>
      </c>
      <c r="D32" s="12" t="e">
        <f t="shared" si="0"/>
        <v>#REF!</v>
      </c>
      <c r="E32" s="12" t="e">
        <f t="shared" si="1"/>
        <v>#REF!</v>
      </c>
    </row>
    <row r="33" spans="1:6" x14ac:dyDescent="0.25">
      <c r="A33" s="35">
        <v>3.3</v>
      </c>
      <c r="B33" s="35"/>
      <c r="C33" s="12" t="e">
        <f>+#REF!</f>
        <v>#REF!</v>
      </c>
      <c r="D33" s="12" t="e">
        <f t="shared" si="0"/>
        <v>#REF!</v>
      </c>
      <c r="E33" s="12" t="e">
        <f t="shared" si="1"/>
        <v>#REF!</v>
      </c>
    </row>
    <row r="34" spans="1:6" x14ac:dyDescent="0.25">
      <c r="A34" s="35" t="s">
        <v>156</v>
      </c>
      <c r="B34" s="35"/>
      <c r="C34" s="37" t="e">
        <f>+#REF!</f>
        <v>#REF!</v>
      </c>
      <c r="D34" s="12" t="e">
        <f t="shared" si="0"/>
        <v>#REF!</v>
      </c>
      <c r="E34" s="12" t="e">
        <f t="shared" si="1"/>
        <v>#REF!</v>
      </c>
      <c r="F34" s="3"/>
    </row>
    <row r="35" spans="1:6" x14ac:dyDescent="0.25">
      <c r="A35" s="35" t="s">
        <v>157</v>
      </c>
      <c r="B35" s="35"/>
      <c r="C35" s="12" t="e">
        <f>+#REF!</f>
        <v>#REF!</v>
      </c>
      <c r="D35" s="12" t="e">
        <f t="shared" si="0"/>
        <v>#REF!</v>
      </c>
      <c r="E35" s="12" t="e">
        <f t="shared" si="1"/>
        <v>#REF!</v>
      </c>
    </row>
    <row r="36" spans="1:6" x14ac:dyDescent="0.25">
      <c r="A36" s="35" t="s">
        <v>158</v>
      </c>
      <c r="B36" s="35"/>
      <c r="C36" s="12" t="e">
        <f>+#REF!</f>
        <v>#REF!</v>
      </c>
      <c r="D36" s="12" t="e">
        <f t="shared" si="0"/>
        <v>#REF!</v>
      </c>
      <c r="E36" s="12" t="e">
        <f t="shared" si="1"/>
        <v>#REF!</v>
      </c>
    </row>
    <row r="37" spans="1:6" x14ac:dyDescent="0.25">
      <c r="A37" s="35" t="s">
        <v>159</v>
      </c>
      <c r="B37" s="35"/>
      <c r="C37" s="12" t="e">
        <f>+#REF!</f>
        <v>#REF!</v>
      </c>
      <c r="D37" s="12" t="e">
        <f t="shared" si="0"/>
        <v>#REF!</v>
      </c>
      <c r="E37" s="12" t="e">
        <f t="shared" si="1"/>
        <v>#REF!</v>
      </c>
    </row>
    <row r="38" spans="1:6" x14ac:dyDescent="0.25">
      <c r="A38" s="35" t="s">
        <v>160</v>
      </c>
      <c r="B38" s="35"/>
      <c r="C38" s="12" t="e">
        <f>+#REF!</f>
        <v>#REF!</v>
      </c>
      <c r="D38" s="12" t="e">
        <f t="shared" si="0"/>
        <v>#REF!</v>
      </c>
      <c r="E38" s="12" t="e">
        <f t="shared" si="1"/>
        <v>#REF!</v>
      </c>
    </row>
    <row r="39" spans="1:6" x14ac:dyDescent="0.25">
      <c r="A39" s="35" t="s">
        <v>161</v>
      </c>
      <c r="B39" s="35"/>
      <c r="C39" s="12" t="e">
        <f>+#REF!</f>
        <v>#REF!</v>
      </c>
      <c r="D39" s="12" t="e">
        <f t="shared" si="0"/>
        <v>#REF!</v>
      </c>
      <c r="E39" s="12" t="e">
        <f t="shared" si="1"/>
        <v>#REF!</v>
      </c>
    </row>
    <row r="40" spans="1:6" x14ac:dyDescent="0.25">
      <c r="A40" s="35" t="s">
        <v>162</v>
      </c>
      <c r="B40" s="35"/>
      <c r="C40" s="12" t="e">
        <f>+#REF!</f>
        <v>#REF!</v>
      </c>
      <c r="D40" s="12" t="e">
        <f t="shared" si="0"/>
        <v>#REF!</v>
      </c>
      <c r="E40" s="12" t="e">
        <f t="shared" si="1"/>
        <v>#REF!</v>
      </c>
    </row>
    <row r="41" spans="1:6" x14ac:dyDescent="0.25">
      <c r="A41" s="35" t="s">
        <v>163</v>
      </c>
      <c r="B41" s="35"/>
      <c r="C41" s="12" t="e">
        <f>+#REF!</f>
        <v>#REF!</v>
      </c>
      <c r="D41" s="12" t="e">
        <f t="shared" si="0"/>
        <v>#REF!</v>
      </c>
      <c r="E41" s="12" t="e">
        <f t="shared" si="1"/>
        <v>#REF!</v>
      </c>
    </row>
    <row r="42" spans="1:6" x14ac:dyDescent="0.25">
      <c r="A42" s="35" t="s">
        <v>164</v>
      </c>
      <c r="B42" s="35"/>
      <c r="C42" s="12" t="e">
        <f>+#REF!</f>
        <v>#REF!</v>
      </c>
      <c r="D42" s="12" t="e">
        <f t="shared" si="0"/>
        <v>#REF!</v>
      </c>
      <c r="E42" s="12" t="e">
        <f t="shared" si="1"/>
        <v>#REF!</v>
      </c>
    </row>
    <row r="43" spans="1:6" x14ac:dyDescent="0.25">
      <c r="A43" s="35" t="s">
        <v>189</v>
      </c>
      <c r="B43" s="35"/>
      <c r="C43" s="12" t="e">
        <f>+#REF!</f>
        <v>#REF!</v>
      </c>
      <c r="D43" s="12" t="e">
        <f t="shared" si="0"/>
        <v>#REF!</v>
      </c>
      <c r="E43" s="12" t="e">
        <f t="shared" si="1"/>
        <v>#REF!</v>
      </c>
    </row>
    <row r="44" spans="1:6" x14ac:dyDescent="0.25">
      <c r="A44" s="35" t="s">
        <v>190</v>
      </c>
      <c r="B44" s="35"/>
      <c r="C44" s="12" t="e">
        <f>+#REF!</f>
        <v>#REF!</v>
      </c>
      <c r="D44" s="12" t="e">
        <f t="shared" si="0"/>
        <v>#REF!</v>
      </c>
      <c r="E44" s="12" t="e">
        <f t="shared" si="1"/>
        <v>#REF!</v>
      </c>
    </row>
    <row r="45" spans="1:6" x14ac:dyDescent="0.25">
      <c r="A45" s="35" t="s">
        <v>191</v>
      </c>
      <c r="B45" s="35"/>
      <c r="C45" s="12" t="e">
        <f>+#REF!</f>
        <v>#REF!</v>
      </c>
      <c r="D45" s="12" t="e">
        <f t="shared" si="0"/>
        <v>#REF!</v>
      </c>
      <c r="E45" s="12" t="e">
        <f t="shared" si="1"/>
        <v>#REF!</v>
      </c>
    </row>
    <row r="46" spans="1:6" x14ac:dyDescent="0.25">
      <c r="A46" s="35" t="s">
        <v>192</v>
      </c>
      <c r="B46" s="35"/>
      <c r="C46" s="12" t="e">
        <f>+#REF!</f>
        <v>#REF!</v>
      </c>
      <c r="D46" s="12" t="e">
        <f t="shared" si="0"/>
        <v>#REF!</v>
      </c>
      <c r="E46" s="12" t="e">
        <f t="shared" si="1"/>
        <v>#REF!</v>
      </c>
    </row>
    <row r="47" spans="1:6" x14ac:dyDescent="0.25">
      <c r="A47" s="35" t="s">
        <v>165</v>
      </c>
      <c r="B47" s="35"/>
      <c r="C47" s="12" t="e">
        <f>+#REF!</f>
        <v>#REF!</v>
      </c>
      <c r="D47" s="12" t="e">
        <f t="shared" si="0"/>
        <v>#REF!</v>
      </c>
      <c r="E47" s="12" t="e">
        <f t="shared" si="1"/>
        <v>#REF!</v>
      </c>
    </row>
    <row r="48" spans="1:6" x14ac:dyDescent="0.25">
      <c r="A48" s="35" t="s">
        <v>166</v>
      </c>
      <c r="B48" s="35"/>
      <c r="C48" s="12" t="e">
        <f>+#REF!</f>
        <v>#REF!</v>
      </c>
      <c r="D48" s="12" t="e">
        <f t="shared" si="0"/>
        <v>#REF!</v>
      </c>
      <c r="E48" s="12" t="e">
        <f t="shared" si="1"/>
        <v>#REF!</v>
      </c>
    </row>
    <row r="49" spans="1:5" x14ac:dyDescent="0.25">
      <c r="A49" s="35" t="s">
        <v>167</v>
      </c>
      <c r="B49" s="35"/>
      <c r="C49" s="12" t="e">
        <f>+#REF!</f>
        <v>#REF!</v>
      </c>
      <c r="D49" s="12" t="e">
        <f t="shared" si="0"/>
        <v>#REF!</v>
      </c>
      <c r="E49" s="12" t="e">
        <f t="shared" si="1"/>
        <v>#REF!</v>
      </c>
    </row>
    <row r="50" spans="1:5" x14ac:dyDescent="0.25">
      <c r="A50" s="35" t="s">
        <v>168</v>
      </c>
      <c r="B50" s="35"/>
      <c r="C50" s="12" t="e">
        <f>+#REF!</f>
        <v>#REF!</v>
      </c>
      <c r="D50" s="12" t="e">
        <f t="shared" si="0"/>
        <v>#REF!</v>
      </c>
      <c r="E50" s="12" t="e">
        <f t="shared" si="1"/>
        <v>#REF!</v>
      </c>
    </row>
    <row r="51" spans="1:5" x14ac:dyDescent="0.25">
      <c r="A51" s="35" t="s">
        <v>169</v>
      </c>
      <c r="B51" s="35"/>
      <c r="C51" s="12" t="e">
        <f>+#REF!</f>
        <v>#REF!</v>
      </c>
      <c r="D51" s="12" t="e">
        <f t="shared" si="0"/>
        <v>#REF!</v>
      </c>
      <c r="E51" s="12" t="e">
        <f t="shared" si="1"/>
        <v>#REF!</v>
      </c>
    </row>
    <row r="52" spans="1:5" x14ac:dyDescent="0.25">
      <c r="A52" s="35" t="s">
        <v>170</v>
      </c>
      <c r="B52" s="35"/>
      <c r="C52" s="12" t="e">
        <f>+#REF!</f>
        <v>#REF!</v>
      </c>
      <c r="D52" s="12" t="e">
        <f t="shared" si="0"/>
        <v>#REF!</v>
      </c>
      <c r="E52" s="12" t="e">
        <f t="shared" si="1"/>
        <v>#REF!</v>
      </c>
    </row>
    <row r="53" spans="1:5" x14ac:dyDescent="0.25">
      <c r="A53" s="35" t="s">
        <v>171</v>
      </c>
      <c r="B53" s="35"/>
      <c r="C53" s="12" t="e">
        <f>+#REF!</f>
        <v>#REF!</v>
      </c>
      <c r="D53" s="12" t="e">
        <f t="shared" si="0"/>
        <v>#REF!</v>
      </c>
      <c r="E53" s="12" t="e">
        <f t="shared" si="1"/>
        <v>#REF!</v>
      </c>
    </row>
    <row r="54" spans="1:5" x14ac:dyDescent="0.25">
      <c r="A54" s="35" t="s">
        <v>172</v>
      </c>
      <c r="B54" s="35"/>
      <c r="C54" s="12" t="e">
        <f>+#REF!</f>
        <v>#REF!</v>
      </c>
      <c r="D54" s="12" t="e">
        <f t="shared" si="0"/>
        <v>#REF!</v>
      </c>
      <c r="E54" s="12" t="e">
        <f t="shared" si="1"/>
        <v>#REF!</v>
      </c>
    </row>
    <row r="55" spans="1:5" x14ac:dyDescent="0.25">
      <c r="A55" s="35" t="s">
        <v>194</v>
      </c>
      <c r="B55" s="35"/>
      <c r="C55" s="12" t="e">
        <f>+#REF!</f>
        <v>#REF!</v>
      </c>
      <c r="D55" s="12" t="e">
        <f t="shared" si="0"/>
        <v>#REF!</v>
      </c>
      <c r="E55" s="12" t="e">
        <f t="shared" si="1"/>
        <v>#REF!</v>
      </c>
    </row>
    <row r="56" spans="1:5" x14ac:dyDescent="0.25">
      <c r="A56" s="35" t="s">
        <v>195</v>
      </c>
      <c r="B56" s="35"/>
      <c r="C56" s="12" t="e">
        <f>+#REF!</f>
        <v>#REF!</v>
      </c>
      <c r="D56" s="12" t="e">
        <f t="shared" si="0"/>
        <v>#REF!</v>
      </c>
      <c r="E56" s="12" t="e">
        <f t="shared" si="1"/>
        <v>#REF!</v>
      </c>
    </row>
    <row r="57" spans="1:5" x14ac:dyDescent="0.25">
      <c r="A57" s="35" t="s">
        <v>196</v>
      </c>
      <c r="B57" s="35"/>
      <c r="C57" s="12" t="e">
        <f>+#REF!</f>
        <v>#REF!</v>
      </c>
      <c r="D57" s="12" t="e">
        <f t="shared" si="0"/>
        <v>#REF!</v>
      </c>
      <c r="E57" s="12" t="e">
        <f t="shared" si="1"/>
        <v>#REF!</v>
      </c>
    </row>
    <row r="58" spans="1:5" x14ac:dyDescent="0.25">
      <c r="A58" s="35" t="s">
        <v>197</v>
      </c>
      <c r="B58" s="35"/>
      <c r="C58" s="12" t="e">
        <f>+#REF!</f>
        <v>#REF!</v>
      </c>
      <c r="D58" s="12" t="e">
        <f t="shared" si="0"/>
        <v>#REF!</v>
      </c>
      <c r="E58" s="12" t="e">
        <f t="shared" si="1"/>
        <v>#REF!</v>
      </c>
    </row>
    <row r="59" spans="1:5" x14ac:dyDescent="0.25">
      <c r="A59" s="35" t="s">
        <v>198</v>
      </c>
      <c r="B59" s="35"/>
      <c r="C59" s="12" t="e">
        <f>+#REF!</f>
        <v>#REF!</v>
      </c>
      <c r="D59" s="12" t="e">
        <f t="shared" si="0"/>
        <v>#REF!</v>
      </c>
      <c r="E59" s="12" t="e">
        <f t="shared" si="1"/>
        <v>#REF!</v>
      </c>
    </row>
    <row r="60" spans="1:5" x14ac:dyDescent="0.25">
      <c r="A60" s="35" t="s">
        <v>173</v>
      </c>
      <c r="B60" s="35"/>
      <c r="C60" s="12" t="e">
        <f>+#REF!</f>
        <v>#REF!</v>
      </c>
      <c r="D60" s="12" t="e">
        <f t="shared" si="0"/>
        <v>#REF!</v>
      </c>
      <c r="E60" s="12" t="e">
        <f t="shared" si="1"/>
        <v>#REF!</v>
      </c>
    </row>
    <row r="61" spans="1:5" x14ac:dyDescent="0.25">
      <c r="A61" s="35" t="s">
        <v>174</v>
      </c>
      <c r="B61" s="35"/>
      <c r="C61" s="12" t="e">
        <f>+#REF!</f>
        <v>#REF!</v>
      </c>
      <c r="D61" s="12" t="e">
        <f t="shared" si="0"/>
        <v>#REF!</v>
      </c>
      <c r="E61" s="12" t="e">
        <f t="shared" si="1"/>
        <v>#REF!</v>
      </c>
    </row>
    <row r="62" spans="1:5" x14ac:dyDescent="0.25">
      <c r="A62" s="35" t="s">
        <v>175</v>
      </c>
      <c r="B62" s="35"/>
      <c r="C62" s="12" t="e">
        <f>+#REF!</f>
        <v>#REF!</v>
      </c>
      <c r="D62" s="12" t="e">
        <f t="shared" si="0"/>
        <v>#REF!</v>
      </c>
      <c r="E62" s="12" t="e">
        <f t="shared" si="1"/>
        <v>#REF!</v>
      </c>
    </row>
    <row r="63" spans="1:5" x14ac:dyDescent="0.25">
      <c r="A63" s="35" t="s">
        <v>176</v>
      </c>
      <c r="B63" s="35"/>
      <c r="C63" s="12" t="e">
        <f>+#REF!</f>
        <v>#REF!</v>
      </c>
      <c r="D63" s="12" t="e">
        <f t="shared" si="0"/>
        <v>#REF!</v>
      </c>
      <c r="E63" s="12" t="e">
        <f t="shared" si="1"/>
        <v>#REF!</v>
      </c>
    </row>
    <row r="64" spans="1:5" x14ac:dyDescent="0.25">
      <c r="A64" s="35" t="s">
        <v>177</v>
      </c>
      <c r="B64" s="35"/>
      <c r="C64" s="12" t="e">
        <f>+#REF!</f>
        <v>#REF!</v>
      </c>
      <c r="D64" s="12" t="e">
        <f t="shared" si="0"/>
        <v>#REF!</v>
      </c>
      <c r="E64" s="12" t="e">
        <f t="shared" si="1"/>
        <v>#REF!</v>
      </c>
    </row>
    <row r="65" spans="1:5" x14ac:dyDescent="0.25">
      <c r="A65" s="35" t="s">
        <v>178</v>
      </c>
      <c r="B65" s="35"/>
      <c r="C65" s="12" t="e">
        <f>+#REF!</f>
        <v>#REF!</v>
      </c>
      <c r="D65" s="12" t="e">
        <f t="shared" si="0"/>
        <v>#REF!</v>
      </c>
      <c r="E65" s="12" t="e">
        <f t="shared" si="1"/>
        <v>#REF!</v>
      </c>
    </row>
    <row r="66" spans="1:5" x14ac:dyDescent="0.25">
      <c r="A66" s="35" t="s">
        <v>179</v>
      </c>
      <c r="B66" s="35"/>
      <c r="C66" s="12" t="e">
        <f>+#REF!</f>
        <v>#REF!</v>
      </c>
      <c r="D66" s="12" t="e">
        <f t="shared" si="0"/>
        <v>#REF!</v>
      </c>
      <c r="E66" s="12" t="e">
        <f t="shared" si="1"/>
        <v>#REF!</v>
      </c>
    </row>
    <row r="67" spans="1:5" x14ac:dyDescent="0.25">
      <c r="A67" s="35" t="s">
        <v>180</v>
      </c>
      <c r="B67" s="35"/>
      <c r="C67" s="12" t="e">
        <f>+#REF!</f>
        <v>#REF!</v>
      </c>
      <c r="D67" s="12" t="e">
        <f t="shared" ref="D67:D130" si="2">IF(C67&lt;&gt;"No declarado", MID(C67,1,100),"")</f>
        <v>#REF!</v>
      </c>
      <c r="E67" s="12" t="e">
        <f t="shared" ref="E67:E130" si="3">IF(C67="No declarado", "")</f>
        <v>#REF!</v>
      </c>
    </row>
    <row r="68" spans="1:5" x14ac:dyDescent="0.25">
      <c r="A68" s="35" t="s">
        <v>199</v>
      </c>
      <c r="B68" s="35"/>
      <c r="C68" s="12" t="e">
        <f>+#REF!</f>
        <v>#REF!</v>
      </c>
      <c r="D68" s="12" t="e">
        <f t="shared" si="2"/>
        <v>#REF!</v>
      </c>
      <c r="E68" s="12" t="e">
        <f t="shared" si="3"/>
        <v>#REF!</v>
      </c>
    </row>
    <row r="69" spans="1:5" x14ac:dyDescent="0.25">
      <c r="A69" s="35" t="s">
        <v>200</v>
      </c>
      <c r="B69" s="35"/>
      <c r="C69" s="12" t="e">
        <f>+#REF!</f>
        <v>#REF!</v>
      </c>
      <c r="D69" s="12" t="e">
        <f t="shared" si="2"/>
        <v>#REF!</v>
      </c>
      <c r="E69" s="12" t="e">
        <f t="shared" si="3"/>
        <v>#REF!</v>
      </c>
    </row>
    <row r="70" spans="1:5" x14ac:dyDescent="0.25">
      <c r="A70" s="35" t="s">
        <v>201</v>
      </c>
      <c r="B70" s="35"/>
      <c r="C70" s="12" t="e">
        <f>+#REF!</f>
        <v>#REF!</v>
      </c>
      <c r="D70" s="12" t="e">
        <f t="shared" si="2"/>
        <v>#REF!</v>
      </c>
      <c r="E70" s="12" t="e">
        <f t="shared" si="3"/>
        <v>#REF!</v>
      </c>
    </row>
    <row r="71" spans="1:5" x14ac:dyDescent="0.25">
      <c r="A71" s="35" t="s">
        <v>202</v>
      </c>
      <c r="B71" s="35"/>
      <c r="C71" s="12" t="e">
        <f>+#REF!</f>
        <v>#REF!</v>
      </c>
      <c r="D71" s="12" t="e">
        <f t="shared" si="2"/>
        <v>#REF!</v>
      </c>
      <c r="E71" s="12" t="e">
        <f t="shared" si="3"/>
        <v>#REF!</v>
      </c>
    </row>
    <row r="72" spans="1:5" x14ac:dyDescent="0.25">
      <c r="A72" s="35" t="s">
        <v>203</v>
      </c>
      <c r="B72" s="35"/>
      <c r="C72" s="12" t="e">
        <f>+#REF!</f>
        <v>#REF!</v>
      </c>
      <c r="D72" s="12" t="e">
        <f t="shared" si="2"/>
        <v>#REF!</v>
      </c>
      <c r="E72" s="12" t="e">
        <f t="shared" si="3"/>
        <v>#REF!</v>
      </c>
    </row>
    <row r="73" spans="1:5" x14ac:dyDescent="0.25">
      <c r="A73" s="35" t="s">
        <v>181</v>
      </c>
      <c r="B73" s="35"/>
      <c r="C73" s="12" t="e">
        <f>+#REF!</f>
        <v>#REF!</v>
      </c>
      <c r="D73" s="12" t="e">
        <f t="shared" si="2"/>
        <v>#REF!</v>
      </c>
      <c r="E73" s="12" t="e">
        <f t="shared" si="3"/>
        <v>#REF!</v>
      </c>
    </row>
    <row r="74" spans="1:5" x14ac:dyDescent="0.25">
      <c r="A74" s="35" t="s">
        <v>182</v>
      </c>
      <c r="B74" s="35"/>
      <c r="C74" s="12" t="e">
        <f>+#REF!</f>
        <v>#REF!</v>
      </c>
      <c r="D74" s="12" t="e">
        <f t="shared" si="2"/>
        <v>#REF!</v>
      </c>
      <c r="E74" s="12" t="e">
        <f t="shared" si="3"/>
        <v>#REF!</v>
      </c>
    </row>
    <row r="75" spans="1:5" x14ac:dyDescent="0.25">
      <c r="A75" s="35" t="s">
        <v>183</v>
      </c>
      <c r="B75" s="35"/>
      <c r="C75" s="12" t="e">
        <f>+#REF!</f>
        <v>#REF!</v>
      </c>
      <c r="D75" s="12" t="e">
        <f t="shared" si="2"/>
        <v>#REF!</v>
      </c>
      <c r="E75" s="12" t="e">
        <f t="shared" si="3"/>
        <v>#REF!</v>
      </c>
    </row>
    <row r="76" spans="1:5" x14ac:dyDescent="0.25">
      <c r="A76" s="35" t="s">
        <v>184</v>
      </c>
      <c r="B76" s="35"/>
      <c r="C76" s="12" t="e">
        <f>+#REF!</f>
        <v>#REF!</v>
      </c>
      <c r="D76" s="12" t="e">
        <f t="shared" si="2"/>
        <v>#REF!</v>
      </c>
      <c r="E76" s="12" t="e">
        <f t="shared" si="3"/>
        <v>#REF!</v>
      </c>
    </row>
    <row r="77" spans="1:5" x14ac:dyDescent="0.25">
      <c r="A77" s="35" t="s">
        <v>185</v>
      </c>
      <c r="B77" s="35"/>
      <c r="C77" s="12" t="e">
        <f>+#REF!</f>
        <v>#REF!</v>
      </c>
      <c r="D77" s="12" t="e">
        <f t="shared" si="2"/>
        <v>#REF!</v>
      </c>
      <c r="E77" s="12" t="e">
        <f t="shared" si="3"/>
        <v>#REF!</v>
      </c>
    </row>
    <row r="78" spans="1:5" x14ac:dyDescent="0.25">
      <c r="A78" s="35" t="s">
        <v>186</v>
      </c>
      <c r="B78" s="35"/>
      <c r="C78" s="12" t="e">
        <f>+#REF!</f>
        <v>#REF!</v>
      </c>
      <c r="D78" s="12" t="e">
        <f t="shared" si="2"/>
        <v>#REF!</v>
      </c>
      <c r="E78" s="12" t="e">
        <f t="shared" si="3"/>
        <v>#REF!</v>
      </c>
    </row>
    <row r="79" spans="1:5" x14ac:dyDescent="0.25">
      <c r="A79" s="35" t="s">
        <v>187</v>
      </c>
      <c r="B79" s="35"/>
      <c r="C79" s="12" t="e">
        <f>+#REF!</f>
        <v>#REF!</v>
      </c>
      <c r="D79" s="12" t="e">
        <f t="shared" si="2"/>
        <v>#REF!</v>
      </c>
      <c r="E79" s="12" t="e">
        <f t="shared" si="3"/>
        <v>#REF!</v>
      </c>
    </row>
    <row r="80" spans="1:5" x14ac:dyDescent="0.25">
      <c r="A80" s="35" t="s">
        <v>188</v>
      </c>
      <c r="B80" s="35"/>
      <c r="C80" s="12" t="e">
        <f>+#REF!</f>
        <v>#REF!</v>
      </c>
      <c r="D80" s="12" t="e">
        <f t="shared" si="2"/>
        <v>#REF!</v>
      </c>
      <c r="E80" s="12" t="e">
        <f t="shared" si="3"/>
        <v>#REF!</v>
      </c>
    </row>
    <row r="81" spans="1:5" x14ac:dyDescent="0.25">
      <c r="A81" s="35" t="s">
        <v>204</v>
      </c>
      <c r="B81" s="35"/>
      <c r="C81" s="12" t="e">
        <f>+#REF!</f>
        <v>#REF!</v>
      </c>
      <c r="D81" s="12" t="e">
        <f t="shared" si="2"/>
        <v>#REF!</v>
      </c>
      <c r="E81" s="12" t="e">
        <f t="shared" si="3"/>
        <v>#REF!</v>
      </c>
    </row>
    <row r="82" spans="1:5" x14ac:dyDescent="0.25">
      <c r="A82" s="35" t="s">
        <v>205</v>
      </c>
      <c r="B82" s="35"/>
      <c r="C82" s="12" t="e">
        <f>+#REF!</f>
        <v>#REF!</v>
      </c>
      <c r="D82" s="12" t="e">
        <f t="shared" si="2"/>
        <v>#REF!</v>
      </c>
      <c r="E82" s="12" t="e">
        <f t="shared" si="3"/>
        <v>#REF!</v>
      </c>
    </row>
    <row r="83" spans="1:5" x14ac:dyDescent="0.25">
      <c r="A83" s="35" t="s">
        <v>206</v>
      </c>
      <c r="B83" s="35"/>
      <c r="C83" s="12" t="e">
        <f>+#REF!</f>
        <v>#REF!</v>
      </c>
      <c r="D83" s="12" t="e">
        <f t="shared" si="2"/>
        <v>#REF!</v>
      </c>
      <c r="E83" s="12" t="e">
        <f t="shared" si="3"/>
        <v>#REF!</v>
      </c>
    </row>
    <row r="84" spans="1:5" x14ac:dyDescent="0.25">
      <c r="A84" s="35" t="s">
        <v>207</v>
      </c>
      <c r="B84" s="35"/>
      <c r="C84" s="12" t="e">
        <f>+#REF!</f>
        <v>#REF!</v>
      </c>
      <c r="D84" s="12" t="e">
        <f t="shared" si="2"/>
        <v>#REF!</v>
      </c>
      <c r="E84" s="12" t="e">
        <f t="shared" si="3"/>
        <v>#REF!</v>
      </c>
    </row>
    <row r="85" spans="1:5" x14ac:dyDescent="0.25">
      <c r="A85" s="35" t="s">
        <v>208</v>
      </c>
      <c r="B85" s="35"/>
      <c r="C85" s="12" t="e">
        <f>+#REF!</f>
        <v>#REF!</v>
      </c>
      <c r="D85" s="12" t="e">
        <f t="shared" si="2"/>
        <v>#REF!</v>
      </c>
      <c r="E85" s="12" t="e">
        <f t="shared" si="3"/>
        <v>#REF!</v>
      </c>
    </row>
    <row r="86" spans="1:5" x14ac:dyDescent="0.25">
      <c r="A86" s="35">
        <v>3.5</v>
      </c>
      <c r="B86" s="35"/>
      <c r="C86" s="12" t="e">
        <f>+#REF!</f>
        <v>#REF!</v>
      </c>
      <c r="D86" s="12" t="e">
        <f t="shared" si="2"/>
        <v>#REF!</v>
      </c>
      <c r="E86" s="12" t="e">
        <f t="shared" si="3"/>
        <v>#REF!</v>
      </c>
    </row>
    <row r="87" spans="1:5" x14ac:dyDescent="0.25">
      <c r="A87" s="35" t="s">
        <v>110</v>
      </c>
      <c r="B87" s="35"/>
      <c r="C87" s="12" t="e">
        <f>+#REF!</f>
        <v>#REF!</v>
      </c>
      <c r="D87" s="12" t="e">
        <f t="shared" si="2"/>
        <v>#REF!</v>
      </c>
      <c r="E87" s="12" t="e">
        <f t="shared" si="3"/>
        <v>#REF!</v>
      </c>
    </row>
    <row r="88" spans="1:5" x14ac:dyDescent="0.25">
      <c r="A88" s="35">
        <v>3.6</v>
      </c>
      <c r="B88" s="35"/>
      <c r="C88" s="12" t="e">
        <f>+#REF!</f>
        <v>#REF!</v>
      </c>
      <c r="D88" s="12" t="e">
        <f t="shared" si="2"/>
        <v>#REF!</v>
      </c>
      <c r="E88" s="12" t="e">
        <f t="shared" si="3"/>
        <v>#REF!</v>
      </c>
    </row>
    <row r="89" spans="1:5" x14ac:dyDescent="0.25">
      <c r="A89" s="38" t="s">
        <v>210</v>
      </c>
      <c r="B89" s="38"/>
      <c r="C89" s="39" t="e">
        <f>+#REF!</f>
        <v>#REF!</v>
      </c>
      <c r="D89" s="12" t="e">
        <f t="shared" si="2"/>
        <v>#REF!</v>
      </c>
      <c r="E89" s="12" t="e">
        <f t="shared" si="3"/>
        <v>#REF!</v>
      </c>
    </row>
    <row r="90" spans="1:5" x14ac:dyDescent="0.25">
      <c r="A90" s="38" t="s">
        <v>211</v>
      </c>
      <c r="B90" s="38"/>
      <c r="C90" s="39" t="e">
        <f>+#REF!</f>
        <v>#REF!</v>
      </c>
      <c r="D90" s="12" t="e">
        <f t="shared" si="2"/>
        <v>#REF!</v>
      </c>
      <c r="E90" s="12" t="e">
        <f t="shared" si="3"/>
        <v>#REF!</v>
      </c>
    </row>
    <row r="91" spans="1:5" x14ac:dyDescent="0.25">
      <c r="A91" s="38" t="s">
        <v>212</v>
      </c>
      <c r="B91" s="38"/>
      <c r="C91" s="39" t="e">
        <f>+#REF!</f>
        <v>#REF!</v>
      </c>
      <c r="D91" s="12" t="e">
        <f t="shared" si="2"/>
        <v>#REF!</v>
      </c>
      <c r="E91" s="12" t="e">
        <f t="shared" si="3"/>
        <v>#REF!</v>
      </c>
    </row>
    <row r="92" spans="1:5" x14ac:dyDescent="0.25">
      <c r="A92" s="38" t="s">
        <v>213</v>
      </c>
      <c r="B92" s="38"/>
      <c r="C92" s="39" t="e">
        <f>+#REF!</f>
        <v>#REF!</v>
      </c>
      <c r="D92" s="12" t="e">
        <f t="shared" si="2"/>
        <v>#REF!</v>
      </c>
      <c r="E92" s="12" t="e">
        <f t="shared" si="3"/>
        <v>#REF!</v>
      </c>
    </row>
    <row r="93" spans="1:5" x14ac:dyDescent="0.25">
      <c r="A93" s="38" t="s">
        <v>214</v>
      </c>
      <c r="B93" s="38"/>
      <c r="C93" s="39" t="e">
        <f>+#REF!</f>
        <v>#REF!</v>
      </c>
      <c r="D93" s="12" t="e">
        <f t="shared" si="2"/>
        <v>#REF!</v>
      </c>
      <c r="E93" s="12" t="e">
        <f t="shared" si="3"/>
        <v>#REF!</v>
      </c>
    </row>
    <row r="94" spans="1:5" x14ac:dyDescent="0.25">
      <c r="A94" s="38" t="s">
        <v>215</v>
      </c>
      <c r="B94" s="38"/>
      <c r="C94" s="39" t="e">
        <f>+#REF!</f>
        <v>#REF!</v>
      </c>
      <c r="D94" s="12" t="e">
        <f t="shared" si="2"/>
        <v>#REF!</v>
      </c>
      <c r="E94" s="12" t="e">
        <f t="shared" si="3"/>
        <v>#REF!</v>
      </c>
    </row>
    <row r="95" spans="1:5" x14ac:dyDescent="0.25">
      <c r="A95" s="38" t="s">
        <v>216</v>
      </c>
      <c r="B95" s="38"/>
      <c r="C95" s="39" t="e">
        <f>+#REF!</f>
        <v>#REF!</v>
      </c>
      <c r="D95" s="12" t="e">
        <f t="shared" si="2"/>
        <v>#REF!</v>
      </c>
      <c r="E95" s="12" t="e">
        <f t="shared" si="3"/>
        <v>#REF!</v>
      </c>
    </row>
    <row r="96" spans="1:5" x14ac:dyDescent="0.25">
      <c r="A96" s="38" t="s">
        <v>217</v>
      </c>
      <c r="B96" s="38"/>
      <c r="C96" s="39" t="e">
        <f>+#REF!</f>
        <v>#REF!</v>
      </c>
      <c r="D96" s="12" t="e">
        <f t="shared" si="2"/>
        <v>#REF!</v>
      </c>
      <c r="E96" s="12" t="e">
        <f t="shared" si="3"/>
        <v>#REF!</v>
      </c>
    </row>
    <row r="97" spans="1:5" x14ac:dyDescent="0.25">
      <c r="A97" s="38" t="s">
        <v>218</v>
      </c>
      <c r="B97" s="38"/>
      <c r="C97" s="39" t="e">
        <f>+#REF!</f>
        <v>#REF!</v>
      </c>
      <c r="D97" s="12" t="e">
        <f t="shared" si="2"/>
        <v>#REF!</v>
      </c>
      <c r="E97" s="12" t="e">
        <f t="shared" si="3"/>
        <v>#REF!</v>
      </c>
    </row>
    <row r="98" spans="1:5" x14ac:dyDescent="0.25">
      <c r="A98" s="38" t="s">
        <v>219</v>
      </c>
      <c r="B98" s="38"/>
      <c r="C98" s="39" t="e">
        <f>+#REF!</f>
        <v>#REF!</v>
      </c>
      <c r="D98" s="12" t="e">
        <f t="shared" si="2"/>
        <v>#REF!</v>
      </c>
      <c r="E98" s="12" t="e">
        <f t="shared" si="3"/>
        <v>#REF!</v>
      </c>
    </row>
    <row r="99" spans="1:5" x14ac:dyDescent="0.25">
      <c r="A99" s="35" t="s">
        <v>111</v>
      </c>
      <c r="B99" s="35"/>
      <c r="C99" s="12" t="e">
        <f>+#REF!</f>
        <v>#REF!</v>
      </c>
      <c r="D99" s="12" t="e">
        <f t="shared" si="2"/>
        <v>#REF!</v>
      </c>
      <c r="E99" s="12" t="e">
        <f t="shared" si="3"/>
        <v>#REF!</v>
      </c>
    </row>
    <row r="100" spans="1:5" x14ac:dyDescent="0.25">
      <c r="A100" s="35" t="s">
        <v>90</v>
      </c>
      <c r="B100" s="35"/>
      <c r="C100" s="12" t="e">
        <f>+#REF!</f>
        <v>#REF!</v>
      </c>
      <c r="D100" s="12" t="e">
        <f t="shared" si="2"/>
        <v>#REF!</v>
      </c>
      <c r="E100" s="12" t="e">
        <f t="shared" si="3"/>
        <v>#REF!</v>
      </c>
    </row>
    <row r="101" spans="1:5" x14ac:dyDescent="0.25">
      <c r="A101" s="35" t="s">
        <v>220</v>
      </c>
      <c r="B101" s="35"/>
      <c r="C101" s="12" t="e">
        <f>+#REF!</f>
        <v>#REF!</v>
      </c>
      <c r="D101" s="12" t="e">
        <f t="shared" si="2"/>
        <v>#REF!</v>
      </c>
      <c r="E101" s="12" t="e">
        <f t="shared" si="3"/>
        <v>#REF!</v>
      </c>
    </row>
    <row r="102" spans="1:5" x14ac:dyDescent="0.25">
      <c r="A102" s="35" t="s">
        <v>221</v>
      </c>
      <c r="B102" s="35"/>
      <c r="C102" s="12" t="e">
        <f>+#REF!</f>
        <v>#REF!</v>
      </c>
      <c r="D102" s="12" t="e">
        <f t="shared" si="2"/>
        <v>#REF!</v>
      </c>
      <c r="E102" s="12" t="e">
        <f t="shared" si="3"/>
        <v>#REF!</v>
      </c>
    </row>
    <row r="103" spans="1:5" x14ac:dyDescent="0.25">
      <c r="A103" s="35" t="s">
        <v>222</v>
      </c>
      <c r="B103" s="35"/>
      <c r="C103" s="12" t="e">
        <f>+#REF!</f>
        <v>#REF!</v>
      </c>
      <c r="D103" s="12" t="e">
        <f t="shared" si="2"/>
        <v>#REF!</v>
      </c>
      <c r="E103" s="12" t="e">
        <f t="shared" si="3"/>
        <v>#REF!</v>
      </c>
    </row>
    <row r="104" spans="1:5" x14ac:dyDescent="0.25">
      <c r="A104" s="35" t="s">
        <v>223</v>
      </c>
      <c r="B104" s="35"/>
      <c r="C104" s="12" t="e">
        <f>+#REF!</f>
        <v>#REF!</v>
      </c>
      <c r="D104" s="12" t="e">
        <f t="shared" si="2"/>
        <v>#REF!</v>
      </c>
      <c r="E104" s="12" t="e">
        <f t="shared" si="3"/>
        <v>#REF!</v>
      </c>
    </row>
    <row r="105" spans="1:5" x14ac:dyDescent="0.25">
      <c r="A105" s="35" t="s">
        <v>224</v>
      </c>
      <c r="B105" s="35"/>
      <c r="C105" s="12" t="e">
        <f>+#REF!</f>
        <v>#REF!</v>
      </c>
      <c r="D105" s="12" t="e">
        <f t="shared" si="2"/>
        <v>#REF!</v>
      </c>
      <c r="E105" s="12" t="e">
        <f t="shared" si="3"/>
        <v>#REF!</v>
      </c>
    </row>
    <row r="106" spans="1:5" x14ac:dyDescent="0.25">
      <c r="A106" s="35" t="s">
        <v>225</v>
      </c>
      <c r="B106" s="35"/>
      <c r="C106" s="12" t="e">
        <f>+#REF!</f>
        <v>#REF!</v>
      </c>
      <c r="D106" s="12" t="e">
        <f t="shared" si="2"/>
        <v>#REF!</v>
      </c>
      <c r="E106" s="12" t="e">
        <f t="shared" si="3"/>
        <v>#REF!</v>
      </c>
    </row>
    <row r="107" spans="1:5" x14ac:dyDescent="0.25">
      <c r="A107" s="35" t="s">
        <v>226</v>
      </c>
      <c r="B107" s="35"/>
      <c r="C107" s="12" t="e">
        <f>+#REF!</f>
        <v>#REF!</v>
      </c>
      <c r="D107" s="12" t="e">
        <f t="shared" si="2"/>
        <v>#REF!</v>
      </c>
      <c r="E107" s="12" t="e">
        <f t="shared" si="3"/>
        <v>#REF!</v>
      </c>
    </row>
    <row r="108" spans="1:5" x14ac:dyDescent="0.25">
      <c r="A108" s="35" t="s">
        <v>227</v>
      </c>
      <c r="B108" s="35"/>
      <c r="C108" s="12" t="e">
        <f>+#REF!</f>
        <v>#REF!</v>
      </c>
      <c r="D108" s="12" t="e">
        <f t="shared" si="2"/>
        <v>#REF!</v>
      </c>
      <c r="E108" s="12" t="e">
        <f t="shared" si="3"/>
        <v>#REF!</v>
      </c>
    </row>
    <row r="109" spans="1:5" x14ac:dyDescent="0.25">
      <c r="A109" s="35" t="s">
        <v>228</v>
      </c>
      <c r="B109" s="35"/>
      <c r="C109" s="12" t="e">
        <f>+#REF!</f>
        <v>#REF!</v>
      </c>
      <c r="D109" s="12" t="e">
        <f t="shared" si="2"/>
        <v>#REF!</v>
      </c>
      <c r="E109" s="12" t="e">
        <f t="shared" si="3"/>
        <v>#REF!</v>
      </c>
    </row>
    <row r="110" spans="1:5" x14ac:dyDescent="0.25">
      <c r="A110" s="35" t="s">
        <v>229</v>
      </c>
      <c r="B110" s="35"/>
      <c r="C110" s="12" t="e">
        <f>+#REF!</f>
        <v>#REF!</v>
      </c>
      <c r="D110" s="12" t="e">
        <f t="shared" si="2"/>
        <v>#REF!</v>
      </c>
      <c r="E110" s="12" t="e">
        <f t="shared" si="3"/>
        <v>#REF!</v>
      </c>
    </row>
    <row r="111" spans="1:5" x14ac:dyDescent="0.25">
      <c r="A111" s="35" t="s">
        <v>230</v>
      </c>
      <c r="B111" s="35"/>
      <c r="C111" s="12" t="e">
        <f>+#REF!</f>
        <v>#REF!</v>
      </c>
      <c r="D111" s="12" t="e">
        <f t="shared" si="2"/>
        <v>#REF!</v>
      </c>
      <c r="E111" s="12" t="e">
        <f t="shared" si="3"/>
        <v>#REF!</v>
      </c>
    </row>
    <row r="112" spans="1:5" x14ac:dyDescent="0.25">
      <c r="A112" s="35" t="s">
        <v>231</v>
      </c>
      <c r="B112" s="35"/>
      <c r="C112" s="12" t="e">
        <f>+#REF!</f>
        <v>#REF!</v>
      </c>
      <c r="D112" s="12" t="e">
        <f t="shared" si="2"/>
        <v>#REF!</v>
      </c>
      <c r="E112" s="12" t="e">
        <f t="shared" si="3"/>
        <v>#REF!</v>
      </c>
    </row>
    <row r="113" spans="1:5" x14ac:dyDescent="0.25">
      <c r="A113" s="35" t="s">
        <v>232</v>
      </c>
      <c r="B113" s="35"/>
      <c r="C113" s="12" t="e">
        <f>+#REF!</f>
        <v>#REF!</v>
      </c>
      <c r="D113" s="12" t="e">
        <f t="shared" si="2"/>
        <v>#REF!</v>
      </c>
      <c r="E113" s="12" t="e">
        <f t="shared" si="3"/>
        <v>#REF!</v>
      </c>
    </row>
    <row r="114" spans="1:5" x14ac:dyDescent="0.25">
      <c r="A114" s="35" t="s">
        <v>233</v>
      </c>
      <c r="B114" s="35"/>
      <c r="C114" s="12" t="e">
        <f>+#REF!</f>
        <v>#REF!</v>
      </c>
      <c r="D114" s="12" t="e">
        <f t="shared" si="2"/>
        <v>#REF!</v>
      </c>
      <c r="E114" s="12" t="e">
        <f t="shared" si="3"/>
        <v>#REF!</v>
      </c>
    </row>
    <row r="115" spans="1:5" x14ac:dyDescent="0.25">
      <c r="A115" s="35" t="s">
        <v>234</v>
      </c>
      <c r="B115" s="35"/>
      <c r="C115" s="12" t="e">
        <f>+#REF!</f>
        <v>#REF!</v>
      </c>
      <c r="D115" s="12" t="e">
        <f t="shared" si="2"/>
        <v>#REF!</v>
      </c>
      <c r="E115" s="12" t="e">
        <f t="shared" si="3"/>
        <v>#REF!</v>
      </c>
    </row>
    <row r="116" spans="1:5" x14ac:dyDescent="0.25">
      <c r="A116" s="35" t="s">
        <v>235</v>
      </c>
      <c r="B116" s="35"/>
      <c r="C116" s="12" t="e">
        <f>+#REF!</f>
        <v>#REF!</v>
      </c>
      <c r="D116" s="12" t="e">
        <f t="shared" si="2"/>
        <v>#REF!</v>
      </c>
      <c r="E116" s="12" t="e">
        <f t="shared" si="3"/>
        <v>#REF!</v>
      </c>
    </row>
    <row r="117" spans="1:5" x14ac:dyDescent="0.25">
      <c r="A117" s="35" t="s">
        <v>236</v>
      </c>
      <c r="B117" s="35"/>
      <c r="C117" s="12" t="e">
        <f>+#REF!</f>
        <v>#REF!</v>
      </c>
      <c r="D117" s="12" t="e">
        <f t="shared" si="2"/>
        <v>#REF!</v>
      </c>
      <c r="E117" s="12" t="e">
        <f t="shared" si="3"/>
        <v>#REF!</v>
      </c>
    </row>
    <row r="118" spans="1:5" x14ac:dyDescent="0.25">
      <c r="A118" s="35" t="s">
        <v>237</v>
      </c>
      <c r="B118" s="35"/>
      <c r="C118" s="12" t="e">
        <f>+#REF!</f>
        <v>#REF!</v>
      </c>
      <c r="D118" s="12" t="e">
        <f t="shared" si="2"/>
        <v>#REF!</v>
      </c>
      <c r="E118" s="12" t="e">
        <f t="shared" si="3"/>
        <v>#REF!</v>
      </c>
    </row>
    <row r="119" spans="1:5" x14ac:dyDescent="0.25">
      <c r="A119" s="35" t="s">
        <v>238</v>
      </c>
      <c r="B119" s="35"/>
      <c r="C119" s="12" t="e">
        <f>+#REF!</f>
        <v>#REF!</v>
      </c>
      <c r="D119" s="12" t="e">
        <f t="shared" si="2"/>
        <v>#REF!</v>
      </c>
      <c r="E119" s="12" t="e">
        <f t="shared" si="3"/>
        <v>#REF!</v>
      </c>
    </row>
    <row r="120" spans="1:5" x14ac:dyDescent="0.25">
      <c r="A120" s="35" t="s">
        <v>239</v>
      </c>
      <c r="B120" s="35"/>
      <c r="C120" s="12" t="e">
        <f>+#REF!</f>
        <v>#REF!</v>
      </c>
      <c r="D120" s="12" t="e">
        <f t="shared" si="2"/>
        <v>#REF!</v>
      </c>
      <c r="E120" s="12" t="e">
        <f t="shared" si="3"/>
        <v>#REF!</v>
      </c>
    </row>
    <row r="121" spans="1:5" x14ac:dyDescent="0.25">
      <c r="A121" s="35" t="s">
        <v>240</v>
      </c>
      <c r="B121" s="35"/>
      <c r="C121" s="12" t="e">
        <f>+#REF!</f>
        <v>#REF!</v>
      </c>
      <c r="D121" s="12" t="e">
        <f t="shared" si="2"/>
        <v>#REF!</v>
      </c>
      <c r="E121" s="12" t="e">
        <f t="shared" si="3"/>
        <v>#REF!</v>
      </c>
    </row>
    <row r="122" spans="1:5" x14ac:dyDescent="0.25">
      <c r="A122" s="35" t="s">
        <v>241</v>
      </c>
      <c r="B122" s="35"/>
      <c r="C122" s="12" t="e">
        <f>+#REF!</f>
        <v>#REF!</v>
      </c>
      <c r="D122" s="12" t="e">
        <f t="shared" si="2"/>
        <v>#REF!</v>
      </c>
      <c r="E122" s="12" t="e">
        <f t="shared" si="3"/>
        <v>#REF!</v>
      </c>
    </row>
    <row r="123" spans="1:5" x14ac:dyDescent="0.25">
      <c r="A123" s="35" t="s">
        <v>242</v>
      </c>
      <c r="B123" s="35"/>
      <c r="C123" s="12" t="e">
        <f>+#REF!</f>
        <v>#REF!</v>
      </c>
      <c r="D123" s="12" t="e">
        <f t="shared" si="2"/>
        <v>#REF!</v>
      </c>
      <c r="E123" s="12" t="e">
        <f t="shared" si="3"/>
        <v>#REF!</v>
      </c>
    </row>
    <row r="124" spans="1:5" x14ac:dyDescent="0.25">
      <c r="A124" s="35" t="s">
        <v>243</v>
      </c>
      <c r="B124" s="35"/>
      <c r="C124" s="12" t="e">
        <f>+#REF!</f>
        <v>#REF!</v>
      </c>
      <c r="D124" s="12" t="e">
        <f t="shared" si="2"/>
        <v>#REF!</v>
      </c>
      <c r="E124" s="12" t="e">
        <f t="shared" si="3"/>
        <v>#REF!</v>
      </c>
    </row>
    <row r="125" spans="1:5" x14ac:dyDescent="0.25">
      <c r="A125" s="35" t="s">
        <v>244</v>
      </c>
      <c r="B125" s="35"/>
      <c r="C125" s="12" t="e">
        <f>+#REF!</f>
        <v>#REF!</v>
      </c>
      <c r="D125" s="12" t="e">
        <f t="shared" si="2"/>
        <v>#REF!</v>
      </c>
      <c r="E125" s="12" t="e">
        <f t="shared" si="3"/>
        <v>#REF!</v>
      </c>
    </row>
    <row r="126" spans="1:5" x14ac:dyDescent="0.25">
      <c r="A126" s="35" t="s">
        <v>245</v>
      </c>
      <c r="B126" s="35"/>
      <c r="C126" s="12" t="e">
        <f>+#REF!</f>
        <v>#REF!</v>
      </c>
      <c r="D126" s="12" t="e">
        <f t="shared" si="2"/>
        <v>#REF!</v>
      </c>
      <c r="E126" s="12" t="e">
        <f t="shared" si="3"/>
        <v>#REF!</v>
      </c>
    </row>
    <row r="127" spans="1:5" x14ac:dyDescent="0.25">
      <c r="A127" s="35" t="s">
        <v>246</v>
      </c>
      <c r="B127" s="35"/>
      <c r="C127" s="12" t="e">
        <f>+#REF!</f>
        <v>#REF!</v>
      </c>
      <c r="D127" s="12" t="e">
        <f t="shared" si="2"/>
        <v>#REF!</v>
      </c>
      <c r="E127" s="12" t="e">
        <f t="shared" si="3"/>
        <v>#REF!</v>
      </c>
    </row>
    <row r="128" spans="1:5" x14ac:dyDescent="0.25">
      <c r="A128" s="35" t="s">
        <v>247</v>
      </c>
      <c r="B128" s="35"/>
      <c r="C128" s="12" t="e">
        <f>+#REF!</f>
        <v>#REF!</v>
      </c>
      <c r="D128" s="12" t="e">
        <f t="shared" si="2"/>
        <v>#REF!</v>
      </c>
      <c r="E128" s="12" t="e">
        <f t="shared" si="3"/>
        <v>#REF!</v>
      </c>
    </row>
    <row r="129" spans="1:5" x14ac:dyDescent="0.25">
      <c r="A129" s="35" t="s">
        <v>248</v>
      </c>
      <c r="B129" s="35"/>
      <c r="C129" s="12" t="e">
        <f>+#REF!</f>
        <v>#REF!</v>
      </c>
      <c r="D129" s="12" t="e">
        <f t="shared" si="2"/>
        <v>#REF!</v>
      </c>
      <c r="E129" s="12" t="e">
        <f t="shared" si="3"/>
        <v>#REF!</v>
      </c>
    </row>
    <row r="130" spans="1:5" x14ac:dyDescent="0.25">
      <c r="A130" s="35" t="s">
        <v>249</v>
      </c>
      <c r="B130" s="35"/>
      <c r="C130" s="12" t="e">
        <f>+#REF!</f>
        <v>#REF!</v>
      </c>
      <c r="D130" s="12" t="e">
        <f t="shared" si="2"/>
        <v>#REF!</v>
      </c>
      <c r="E130" s="12" t="e">
        <f t="shared" si="3"/>
        <v>#REF!</v>
      </c>
    </row>
    <row r="131" spans="1:5" x14ac:dyDescent="0.25">
      <c r="A131" s="35" t="s">
        <v>250</v>
      </c>
      <c r="B131" s="35"/>
      <c r="C131" s="12" t="e">
        <f>+#REF!</f>
        <v>#REF!</v>
      </c>
      <c r="D131" s="12" t="e">
        <f t="shared" ref="D131:D194" si="4">IF(C131&lt;&gt;"No declarado", MID(C131,1,100),"")</f>
        <v>#REF!</v>
      </c>
      <c r="E131" s="12" t="e">
        <f t="shared" ref="E131:E194" si="5">IF(C131="No declarado", "")</f>
        <v>#REF!</v>
      </c>
    </row>
    <row r="132" spans="1:5" x14ac:dyDescent="0.25">
      <c r="A132" s="35" t="s">
        <v>251</v>
      </c>
      <c r="B132" s="35"/>
      <c r="C132" s="12" t="e">
        <f>+#REF!</f>
        <v>#REF!</v>
      </c>
      <c r="D132" s="12" t="e">
        <f t="shared" si="4"/>
        <v>#REF!</v>
      </c>
      <c r="E132" s="12" t="e">
        <f t="shared" si="5"/>
        <v>#REF!</v>
      </c>
    </row>
    <row r="133" spans="1:5" x14ac:dyDescent="0.25">
      <c r="A133" s="35" t="s">
        <v>252</v>
      </c>
      <c r="B133" s="35"/>
      <c r="C133" s="12" t="e">
        <f>+#REF!</f>
        <v>#REF!</v>
      </c>
      <c r="D133" s="12" t="e">
        <f t="shared" si="4"/>
        <v>#REF!</v>
      </c>
      <c r="E133" s="12" t="e">
        <f t="shared" si="5"/>
        <v>#REF!</v>
      </c>
    </row>
    <row r="134" spans="1:5" x14ac:dyDescent="0.25">
      <c r="A134" s="35" t="s">
        <v>253</v>
      </c>
      <c r="B134" s="35"/>
      <c r="C134" s="12" t="e">
        <f>+#REF!</f>
        <v>#REF!</v>
      </c>
      <c r="D134" s="12" t="e">
        <f t="shared" si="4"/>
        <v>#REF!</v>
      </c>
      <c r="E134" s="12" t="e">
        <f t="shared" si="5"/>
        <v>#REF!</v>
      </c>
    </row>
    <row r="135" spans="1:5" x14ac:dyDescent="0.25">
      <c r="A135" s="35" t="s">
        <v>254</v>
      </c>
      <c r="B135" s="35"/>
      <c r="C135" s="12" t="e">
        <f>+#REF!</f>
        <v>#REF!</v>
      </c>
      <c r="D135" s="12" t="e">
        <f t="shared" si="4"/>
        <v>#REF!</v>
      </c>
      <c r="E135" s="12" t="e">
        <f t="shared" si="5"/>
        <v>#REF!</v>
      </c>
    </row>
    <row r="136" spans="1:5" x14ac:dyDescent="0.25">
      <c r="A136" s="35" t="s">
        <v>255</v>
      </c>
      <c r="B136" s="35"/>
      <c r="C136" s="12" t="e">
        <f>+#REF!</f>
        <v>#REF!</v>
      </c>
      <c r="D136" s="12" t="e">
        <f t="shared" si="4"/>
        <v>#REF!</v>
      </c>
      <c r="E136" s="12" t="e">
        <f t="shared" si="5"/>
        <v>#REF!</v>
      </c>
    </row>
    <row r="137" spans="1:5" x14ac:dyDescent="0.25">
      <c r="A137" s="35" t="s">
        <v>256</v>
      </c>
      <c r="B137" s="35"/>
      <c r="C137" s="12" t="e">
        <f>+#REF!</f>
        <v>#REF!</v>
      </c>
      <c r="D137" s="12" t="e">
        <f t="shared" si="4"/>
        <v>#REF!</v>
      </c>
      <c r="E137" s="12" t="e">
        <f t="shared" si="5"/>
        <v>#REF!</v>
      </c>
    </row>
    <row r="138" spans="1:5" x14ac:dyDescent="0.25">
      <c r="A138" s="35" t="s">
        <v>257</v>
      </c>
      <c r="B138" s="35"/>
      <c r="C138" s="12" t="e">
        <f>+#REF!</f>
        <v>#REF!</v>
      </c>
      <c r="D138" s="12" t="e">
        <f t="shared" si="4"/>
        <v>#REF!</v>
      </c>
      <c r="E138" s="12" t="e">
        <f t="shared" si="5"/>
        <v>#REF!</v>
      </c>
    </row>
    <row r="139" spans="1:5" x14ac:dyDescent="0.25">
      <c r="A139" s="35" t="s">
        <v>258</v>
      </c>
      <c r="B139" s="35"/>
      <c r="C139" s="12" t="e">
        <f>+#REF!</f>
        <v>#REF!</v>
      </c>
      <c r="D139" s="12" t="e">
        <f t="shared" si="4"/>
        <v>#REF!</v>
      </c>
      <c r="E139" s="12" t="e">
        <f t="shared" si="5"/>
        <v>#REF!</v>
      </c>
    </row>
    <row r="140" spans="1:5" x14ac:dyDescent="0.25">
      <c r="A140" s="35" t="s">
        <v>259</v>
      </c>
      <c r="B140" s="35"/>
      <c r="C140" s="12" t="e">
        <f>+#REF!</f>
        <v>#REF!</v>
      </c>
      <c r="D140" s="12" t="e">
        <f t="shared" si="4"/>
        <v>#REF!</v>
      </c>
      <c r="E140" s="12" t="e">
        <f t="shared" si="5"/>
        <v>#REF!</v>
      </c>
    </row>
    <row r="141" spans="1:5" x14ac:dyDescent="0.25">
      <c r="A141" s="35" t="s">
        <v>260</v>
      </c>
      <c r="B141" s="35"/>
      <c r="C141" s="12" t="e">
        <f>+#REF!</f>
        <v>#REF!</v>
      </c>
      <c r="D141" s="12" t="e">
        <f t="shared" si="4"/>
        <v>#REF!</v>
      </c>
      <c r="E141" s="12" t="e">
        <f t="shared" si="5"/>
        <v>#REF!</v>
      </c>
    </row>
    <row r="142" spans="1:5" x14ac:dyDescent="0.25">
      <c r="A142" s="35" t="s">
        <v>261</v>
      </c>
      <c r="B142" s="35"/>
      <c r="C142" s="12" t="e">
        <f>+#REF!</f>
        <v>#REF!</v>
      </c>
      <c r="D142" s="12" t="e">
        <f t="shared" si="4"/>
        <v>#REF!</v>
      </c>
      <c r="E142" s="12" t="e">
        <f t="shared" si="5"/>
        <v>#REF!</v>
      </c>
    </row>
    <row r="143" spans="1:5" x14ac:dyDescent="0.25">
      <c r="A143" s="35" t="s">
        <v>262</v>
      </c>
      <c r="B143" s="35"/>
      <c r="C143" s="12" t="e">
        <f>+#REF!</f>
        <v>#REF!</v>
      </c>
      <c r="D143" s="12" t="e">
        <f t="shared" si="4"/>
        <v>#REF!</v>
      </c>
      <c r="E143" s="12" t="e">
        <f t="shared" si="5"/>
        <v>#REF!</v>
      </c>
    </row>
    <row r="144" spans="1:5" x14ac:dyDescent="0.25">
      <c r="A144" s="35" t="s">
        <v>263</v>
      </c>
      <c r="B144" s="35"/>
      <c r="C144" s="12" t="e">
        <f>+#REF!</f>
        <v>#REF!</v>
      </c>
      <c r="D144" s="12" t="e">
        <f t="shared" si="4"/>
        <v>#REF!</v>
      </c>
      <c r="E144" s="12" t="e">
        <f t="shared" si="5"/>
        <v>#REF!</v>
      </c>
    </row>
    <row r="145" spans="1:5" x14ac:dyDescent="0.25">
      <c r="A145" s="35" t="s">
        <v>264</v>
      </c>
      <c r="B145" s="35"/>
      <c r="C145" s="12" t="e">
        <f>+#REF!</f>
        <v>#REF!</v>
      </c>
      <c r="D145" s="12" t="e">
        <f t="shared" si="4"/>
        <v>#REF!</v>
      </c>
      <c r="E145" s="12" t="e">
        <f t="shared" si="5"/>
        <v>#REF!</v>
      </c>
    </row>
    <row r="146" spans="1:5" x14ac:dyDescent="0.25">
      <c r="A146" s="35" t="s">
        <v>265</v>
      </c>
      <c r="B146" s="35"/>
      <c r="C146" s="12" t="e">
        <f>+#REF!</f>
        <v>#REF!</v>
      </c>
      <c r="D146" s="12" t="e">
        <f t="shared" si="4"/>
        <v>#REF!</v>
      </c>
      <c r="E146" s="12" t="e">
        <f t="shared" si="5"/>
        <v>#REF!</v>
      </c>
    </row>
    <row r="147" spans="1:5" x14ac:dyDescent="0.25">
      <c r="A147" s="35" t="s">
        <v>266</v>
      </c>
      <c r="B147" s="35"/>
      <c r="C147" s="12" t="e">
        <f>+#REF!</f>
        <v>#REF!</v>
      </c>
      <c r="D147" s="12" t="e">
        <f t="shared" si="4"/>
        <v>#REF!</v>
      </c>
      <c r="E147" s="12" t="e">
        <f t="shared" si="5"/>
        <v>#REF!</v>
      </c>
    </row>
    <row r="148" spans="1:5" x14ac:dyDescent="0.25">
      <c r="A148" s="35" t="s">
        <v>267</v>
      </c>
      <c r="B148" s="35"/>
      <c r="C148" s="12" t="e">
        <f>+#REF!</f>
        <v>#REF!</v>
      </c>
      <c r="D148" s="12" t="e">
        <f t="shared" si="4"/>
        <v>#REF!</v>
      </c>
      <c r="E148" s="12" t="e">
        <f t="shared" si="5"/>
        <v>#REF!</v>
      </c>
    </row>
    <row r="149" spans="1:5" x14ac:dyDescent="0.25">
      <c r="A149" s="35" t="s">
        <v>91</v>
      </c>
      <c r="B149" s="35"/>
      <c r="C149" s="12" t="e">
        <f>+#REF!</f>
        <v>#REF!</v>
      </c>
      <c r="D149" s="12" t="e">
        <f t="shared" si="4"/>
        <v>#REF!</v>
      </c>
      <c r="E149" s="12" t="e">
        <f t="shared" si="5"/>
        <v>#REF!</v>
      </c>
    </row>
    <row r="150" spans="1:5" x14ac:dyDescent="0.25">
      <c r="A150" s="35" t="s">
        <v>496</v>
      </c>
      <c r="B150" s="35"/>
      <c r="C150" s="12" t="e">
        <f>+#REF!</f>
        <v>#REF!</v>
      </c>
      <c r="D150" s="12" t="e">
        <f t="shared" si="4"/>
        <v>#REF!</v>
      </c>
      <c r="E150" s="12" t="e">
        <f t="shared" si="5"/>
        <v>#REF!</v>
      </c>
    </row>
    <row r="151" spans="1:5" x14ac:dyDescent="0.25">
      <c r="A151" s="35" t="s">
        <v>497</v>
      </c>
      <c r="B151" s="35"/>
      <c r="C151" s="12" t="e">
        <f>+#REF!</f>
        <v>#REF!</v>
      </c>
      <c r="D151" s="12" t="e">
        <f t="shared" si="4"/>
        <v>#REF!</v>
      </c>
      <c r="E151" s="12" t="e">
        <f t="shared" si="5"/>
        <v>#REF!</v>
      </c>
    </row>
    <row r="152" spans="1:5" x14ac:dyDescent="0.25">
      <c r="A152" s="35" t="s">
        <v>498</v>
      </c>
      <c r="B152" s="35"/>
      <c r="C152" s="12" t="e">
        <f>+#REF!</f>
        <v>#REF!</v>
      </c>
      <c r="D152" s="12" t="e">
        <f t="shared" si="4"/>
        <v>#REF!</v>
      </c>
      <c r="E152" s="12" t="e">
        <f t="shared" si="5"/>
        <v>#REF!</v>
      </c>
    </row>
    <row r="153" spans="1:5" x14ac:dyDescent="0.25">
      <c r="A153" s="35" t="s">
        <v>499</v>
      </c>
      <c r="B153" s="35"/>
      <c r="C153" s="12" t="e">
        <f>+#REF!</f>
        <v>#REF!</v>
      </c>
      <c r="D153" s="12" t="e">
        <f t="shared" si="4"/>
        <v>#REF!</v>
      </c>
      <c r="E153" s="12" t="e">
        <f t="shared" si="5"/>
        <v>#REF!</v>
      </c>
    </row>
    <row r="154" spans="1:5" x14ac:dyDescent="0.25">
      <c r="A154" s="35" t="s">
        <v>500</v>
      </c>
      <c r="B154" s="35"/>
      <c r="C154" s="12" t="e">
        <f>+#REF!</f>
        <v>#REF!</v>
      </c>
      <c r="D154" s="12" t="e">
        <f t="shared" si="4"/>
        <v>#REF!</v>
      </c>
      <c r="E154" s="12" t="e">
        <f t="shared" si="5"/>
        <v>#REF!</v>
      </c>
    </row>
    <row r="155" spans="1:5" x14ac:dyDescent="0.25">
      <c r="A155" s="35" t="s">
        <v>501</v>
      </c>
      <c r="B155" s="35"/>
      <c r="C155" s="12" t="e">
        <f>+#REF!</f>
        <v>#REF!</v>
      </c>
      <c r="D155" s="12" t="e">
        <f t="shared" si="4"/>
        <v>#REF!</v>
      </c>
      <c r="E155" s="12" t="e">
        <f t="shared" si="5"/>
        <v>#REF!</v>
      </c>
    </row>
    <row r="156" spans="1:5" x14ac:dyDescent="0.25">
      <c r="A156" s="35" t="s">
        <v>502</v>
      </c>
      <c r="B156" s="35"/>
      <c r="C156" s="12" t="e">
        <f>+#REF!</f>
        <v>#REF!</v>
      </c>
      <c r="D156" s="12" t="e">
        <f t="shared" si="4"/>
        <v>#REF!</v>
      </c>
      <c r="E156" s="12" t="e">
        <f t="shared" si="5"/>
        <v>#REF!</v>
      </c>
    </row>
    <row r="157" spans="1:5" x14ac:dyDescent="0.25">
      <c r="A157" s="35" t="s">
        <v>512</v>
      </c>
      <c r="B157" s="35"/>
      <c r="C157" s="12" t="e">
        <f>+#REF!</f>
        <v>#REF!</v>
      </c>
      <c r="D157" s="12" t="e">
        <f t="shared" si="4"/>
        <v>#REF!</v>
      </c>
      <c r="E157" s="12" t="e">
        <f t="shared" si="5"/>
        <v>#REF!</v>
      </c>
    </row>
    <row r="158" spans="1:5" x14ac:dyDescent="0.25">
      <c r="A158" s="35" t="s">
        <v>442</v>
      </c>
      <c r="B158" s="35"/>
      <c r="C158" s="12" t="e">
        <f>+#REF!</f>
        <v>#REF!</v>
      </c>
      <c r="D158" s="12" t="e">
        <f t="shared" si="4"/>
        <v>#REF!</v>
      </c>
      <c r="E158" s="12" t="e">
        <f t="shared" si="5"/>
        <v>#REF!</v>
      </c>
    </row>
    <row r="159" spans="1:5" x14ac:dyDescent="0.25">
      <c r="A159" s="35" t="s">
        <v>443</v>
      </c>
      <c r="B159" s="35"/>
      <c r="C159" s="12" t="e">
        <f>+#REF!</f>
        <v>#REF!</v>
      </c>
      <c r="D159" s="12" t="e">
        <f t="shared" si="4"/>
        <v>#REF!</v>
      </c>
      <c r="E159" s="12" t="e">
        <f t="shared" si="5"/>
        <v>#REF!</v>
      </c>
    </row>
    <row r="160" spans="1:5" x14ac:dyDescent="0.25">
      <c r="A160" s="35" t="s">
        <v>444</v>
      </c>
      <c r="B160" s="35"/>
      <c r="C160" s="12" t="e">
        <f>+#REF!</f>
        <v>#REF!</v>
      </c>
      <c r="D160" s="12" t="e">
        <f t="shared" si="4"/>
        <v>#REF!</v>
      </c>
      <c r="E160" s="12" t="e">
        <f t="shared" si="5"/>
        <v>#REF!</v>
      </c>
    </row>
    <row r="161" spans="1:5" x14ac:dyDescent="0.25">
      <c r="A161" s="35" t="s">
        <v>445</v>
      </c>
      <c r="B161" s="35"/>
      <c r="C161" s="12" t="e">
        <f>+#REF!</f>
        <v>#REF!</v>
      </c>
      <c r="D161" s="12" t="e">
        <f t="shared" si="4"/>
        <v>#REF!</v>
      </c>
      <c r="E161" s="12" t="e">
        <f t="shared" si="5"/>
        <v>#REF!</v>
      </c>
    </row>
    <row r="162" spans="1:5" x14ac:dyDescent="0.25">
      <c r="A162" s="35" t="s">
        <v>446</v>
      </c>
      <c r="B162" s="35"/>
      <c r="C162" s="12" t="e">
        <f>+#REF!</f>
        <v>#REF!</v>
      </c>
      <c r="D162" s="12" t="e">
        <f t="shared" si="4"/>
        <v>#REF!</v>
      </c>
      <c r="E162" s="12" t="e">
        <f t="shared" si="5"/>
        <v>#REF!</v>
      </c>
    </row>
    <row r="163" spans="1:5" x14ac:dyDescent="0.25">
      <c r="A163" s="35" t="s">
        <v>447</v>
      </c>
      <c r="B163" s="35"/>
      <c r="C163" s="12" t="e">
        <f>+#REF!</f>
        <v>#REF!</v>
      </c>
      <c r="D163" s="12" t="e">
        <f t="shared" si="4"/>
        <v>#REF!</v>
      </c>
      <c r="E163" s="12" t="e">
        <f t="shared" si="5"/>
        <v>#REF!</v>
      </c>
    </row>
    <row r="164" spans="1:5" x14ac:dyDescent="0.25">
      <c r="A164" s="35" t="s">
        <v>448</v>
      </c>
      <c r="B164" s="35"/>
      <c r="C164" s="12" t="e">
        <f>+#REF!</f>
        <v>#REF!</v>
      </c>
      <c r="D164" s="12" t="e">
        <f t="shared" si="4"/>
        <v>#REF!</v>
      </c>
      <c r="E164" s="12" t="e">
        <f t="shared" si="5"/>
        <v>#REF!</v>
      </c>
    </row>
    <row r="165" spans="1:5" x14ac:dyDescent="0.25">
      <c r="A165" s="35" t="s">
        <v>449</v>
      </c>
      <c r="B165" s="35"/>
      <c r="C165" s="12" t="e">
        <f>+#REF!</f>
        <v>#REF!</v>
      </c>
      <c r="D165" s="12" t="e">
        <f t="shared" si="4"/>
        <v>#REF!</v>
      </c>
      <c r="E165" s="12" t="e">
        <f t="shared" si="5"/>
        <v>#REF!</v>
      </c>
    </row>
    <row r="166" spans="1:5" x14ac:dyDescent="0.25">
      <c r="A166" s="35" t="s">
        <v>450</v>
      </c>
      <c r="B166" s="35"/>
      <c r="C166" s="12" t="e">
        <f>+#REF!</f>
        <v>#REF!</v>
      </c>
      <c r="D166" s="12" t="e">
        <f t="shared" si="4"/>
        <v>#REF!</v>
      </c>
      <c r="E166" s="12" t="e">
        <f t="shared" si="5"/>
        <v>#REF!</v>
      </c>
    </row>
    <row r="167" spans="1:5" x14ac:dyDescent="0.25">
      <c r="A167" s="35" t="s">
        <v>451</v>
      </c>
      <c r="B167" s="35"/>
      <c r="C167" s="12" t="e">
        <f>+#REF!</f>
        <v>#REF!</v>
      </c>
      <c r="D167" s="12" t="e">
        <f t="shared" si="4"/>
        <v>#REF!</v>
      </c>
      <c r="E167" s="12" t="e">
        <f t="shared" si="5"/>
        <v>#REF!</v>
      </c>
    </row>
    <row r="168" spans="1:5" x14ac:dyDescent="0.25">
      <c r="A168" s="35" t="s">
        <v>452</v>
      </c>
      <c r="B168" s="35"/>
      <c r="C168" s="12" t="e">
        <f>+#REF!</f>
        <v>#REF!</v>
      </c>
      <c r="D168" s="12" t="e">
        <f t="shared" si="4"/>
        <v>#REF!</v>
      </c>
      <c r="E168" s="12" t="e">
        <f t="shared" si="5"/>
        <v>#REF!</v>
      </c>
    </row>
    <row r="169" spans="1:5" x14ac:dyDescent="0.25">
      <c r="A169" s="35" t="s">
        <v>453</v>
      </c>
      <c r="B169" s="35"/>
      <c r="C169" s="12" t="e">
        <f>+#REF!</f>
        <v>#REF!</v>
      </c>
      <c r="D169" s="12" t="e">
        <f t="shared" si="4"/>
        <v>#REF!</v>
      </c>
      <c r="E169" s="12" t="e">
        <f t="shared" si="5"/>
        <v>#REF!</v>
      </c>
    </row>
    <row r="170" spans="1:5" x14ac:dyDescent="0.25">
      <c r="A170" s="35" t="s">
        <v>454</v>
      </c>
      <c r="B170" s="35"/>
      <c r="C170" s="12" t="e">
        <f>+#REF!</f>
        <v>#REF!</v>
      </c>
      <c r="D170" s="12" t="e">
        <f t="shared" si="4"/>
        <v>#REF!</v>
      </c>
      <c r="E170" s="12" t="e">
        <f t="shared" si="5"/>
        <v>#REF!</v>
      </c>
    </row>
    <row r="171" spans="1:5" x14ac:dyDescent="0.25">
      <c r="A171" s="35" t="s">
        <v>455</v>
      </c>
      <c r="B171" s="35"/>
      <c r="C171" s="12" t="e">
        <f>+#REF!</f>
        <v>#REF!</v>
      </c>
      <c r="D171" s="12" t="e">
        <f t="shared" si="4"/>
        <v>#REF!</v>
      </c>
      <c r="E171" s="12" t="e">
        <f t="shared" si="5"/>
        <v>#REF!</v>
      </c>
    </row>
    <row r="172" spans="1:5" x14ac:dyDescent="0.25">
      <c r="A172" s="35" t="s">
        <v>456</v>
      </c>
      <c r="B172" s="35"/>
      <c r="C172" s="12" t="e">
        <f>+#REF!</f>
        <v>#REF!</v>
      </c>
      <c r="D172" s="12" t="e">
        <f t="shared" si="4"/>
        <v>#REF!</v>
      </c>
      <c r="E172" s="12" t="e">
        <f t="shared" si="5"/>
        <v>#REF!</v>
      </c>
    </row>
    <row r="173" spans="1:5" x14ac:dyDescent="0.25">
      <c r="A173" s="35" t="s">
        <v>457</v>
      </c>
      <c r="B173" s="35"/>
      <c r="C173" s="12" t="e">
        <f>+#REF!</f>
        <v>#REF!</v>
      </c>
      <c r="D173" s="12" t="e">
        <f t="shared" si="4"/>
        <v>#REF!</v>
      </c>
      <c r="E173" s="12" t="e">
        <f t="shared" si="5"/>
        <v>#REF!</v>
      </c>
    </row>
    <row r="174" spans="1:5" x14ac:dyDescent="0.25">
      <c r="A174" s="35" t="s">
        <v>458</v>
      </c>
      <c r="B174" s="35"/>
      <c r="C174" s="12" t="e">
        <f>+#REF!</f>
        <v>#REF!</v>
      </c>
      <c r="D174" s="12" t="e">
        <f t="shared" si="4"/>
        <v>#REF!</v>
      </c>
      <c r="E174" s="12" t="e">
        <f t="shared" si="5"/>
        <v>#REF!</v>
      </c>
    </row>
    <row r="175" spans="1:5" x14ac:dyDescent="0.25">
      <c r="A175" s="35" t="s">
        <v>459</v>
      </c>
      <c r="B175" s="35"/>
      <c r="C175" s="12" t="e">
        <f>+#REF!</f>
        <v>#REF!</v>
      </c>
      <c r="D175" s="12" t="e">
        <f t="shared" si="4"/>
        <v>#REF!</v>
      </c>
      <c r="E175" s="12" t="e">
        <f t="shared" si="5"/>
        <v>#REF!</v>
      </c>
    </row>
    <row r="176" spans="1:5" x14ac:dyDescent="0.25">
      <c r="A176" s="35" t="s">
        <v>460</v>
      </c>
      <c r="B176" s="35"/>
      <c r="C176" s="12" t="e">
        <f>+#REF!</f>
        <v>#REF!</v>
      </c>
      <c r="D176" s="12" t="e">
        <f t="shared" si="4"/>
        <v>#REF!</v>
      </c>
      <c r="E176" s="12" t="e">
        <f t="shared" si="5"/>
        <v>#REF!</v>
      </c>
    </row>
    <row r="177" spans="1:7" x14ac:dyDescent="0.25">
      <c r="A177" s="35" t="s">
        <v>461</v>
      </c>
      <c r="B177" s="35"/>
      <c r="C177" s="12" t="e">
        <f>+#REF!</f>
        <v>#REF!</v>
      </c>
      <c r="D177" s="12" t="e">
        <f t="shared" si="4"/>
        <v>#REF!</v>
      </c>
      <c r="E177" s="12" t="e">
        <f t="shared" si="5"/>
        <v>#REF!</v>
      </c>
    </row>
    <row r="178" spans="1:7" x14ac:dyDescent="0.25">
      <c r="A178" s="35" t="s">
        <v>462</v>
      </c>
      <c r="B178" s="35"/>
      <c r="C178" s="12" t="e">
        <f>+#REF!</f>
        <v>#REF!</v>
      </c>
      <c r="D178" s="12" t="e">
        <f t="shared" si="4"/>
        <v>#REF!</v>
      </c>
      <c r="E178" s="12" t="e">
        <f t="shared" si="5"/>
        <v>#REF!</v>
      </c>
    </row>
    <row r="179" spans="1:7" x14ac:dyDescent="0.25">
      <c r="A179" s="35" t="s">
        <v>463</v>
      </c>
      <c r="B179" s="35"/>
      <c r="C179" s="12" t="e">
        <f>+#REF!</f>
        <v>#REF!</v>
      </c>
      <c r="D179" s="12" t="e">
        <f t="shared" si="4"/>
        <v>#REF!</v>
      </c>
      <c r="E179" s="12" t="e">
        <f t="shared" si="5"/>
        <v>#REF!</v>
      </c>
    </row>
    <row r="180" spans="1:7" x14ac:dyDescent="0.25">
      <c r="A180" s="35" t="s">
        <v>464</v>
      </c>
      <c r="B180" s="35"/>
      <c r="C180" s="12" t="e">
        <f>+#REF!</f>
        <v>#REF!</v>
      </c>
      <c r="D180" s="12" t="e">
        <f t="shared" si="4"/>
        <v>#REF!</v>
      </c>
      <c r="E180" s="12" t="e">
        <f t="shared" si="5"/>
        <v>#REF!</v>
      </c>
    </row>
    <row r="181" spans="1:7" x14ac:dyDescent="0.25">
      <c r="A181" s="35" t="s">
        <v>465</v>
      </c>
      <c r="B181" s="40"/>
      <c r="C181" s="41" t="e">
        <f>+#REF!</f>
        <v>#REF!</v>
      </c>
      <c r="D181" s="12" t="e">
        <f t="shared" si="4"/>
        <v>#REF!</v>
      </c>
      <c r="E181" s="12" t="e">
        <f t="shared" si="5"/>
        <v>#REF!</v>
      </c>
      <c r="F181" s="26"/>
      <c r="G181" s="26"/>
    </row>
    <row r="182" spans="1:7" x14ac:dyDescent="0.25">
      <c r="A182" s="35" t="s">
        <v>466</v>
      </c>
      <c r="B182" s="35"/>
      <c r="C182" s="12" t="e">
        <f>+#REF!</f>
        <v>#REF!</v>
      </c>
      <c r="D182" s="12" t="e">
        <f t="shared" si="4"/>
        <v>#REF!</v>
      </c>
      <c r="E182" s="12" t="e">
        <f t="shared" si="5"/>
        <v>#REF!</v>
      </c>
    </row>
    <row r="183" spans="1:7" x14ac:dyDescent="0.25">
      <c r="A183" s="35" t="s">
        <v>467</v>
      </c>
      <c r="B183" s="35"/>
      <c r="C183" s="12" t="e">
        <f>+#REF!</f>
        <v>#REF!</v>
      </c>
      <c r="D183" s="12" t="e">
        <f t="shared" si="4"/>
        <v>#REF!</v>
      </c>
      <c r="E183" s="12" t="e">
        <f t="shared" si="5"/>
        <v>#REF!</v>
      </c>
    </row>
    <row r="184" spans="1:7" x14ac:dyDescent="0.25">
      <c r="A184" s="35" t="s">
        <v>468</v>
      </c>
      <c r="B184" s="35"/>
      <c r="C184" s="12" t="e">
        <f>+#REF!</f>
        <v>#REF!</v>
      </c>
      <c r="D184" s="12" t="e">
        <f t="shared" si="4"/>
        <v>#REF!</v>
      </c>
      <c r="E184" s="12" t="e">
        <f t="shared" si="5"/>
        <v>#REF!</v>
      </c>
    </row>
    <row r="185" spans="1:7" x14ac:dyDescent="0.25">
      <c r="A185" s="35" t="s">
        <v>469</v>
      </c>
      <c r="B185" s="35"/>
      <c r="C185" s="12" t="e">
        <f>+#REF!</f>
        <v>#REF!</v>
      </c>
      <c r="D185" s="12" t="e">
        <f t="shared" si="4"/>
        <v>#REF!</v>
      </c>
      <c r="E185" s="12" t="e">
        <f t="shared" si="5"/>
        <v>#REF!</v>
      </c>
    </row>
    <row r="186" spans="1:7" x14ac:dyDescent="0.25">
      <c r="A186" s="35" t="s">
        <v>470</v>
      </c>
      <c r="B186" s="35"/>
      <c r="C186" s="12" t="e">
        <f>+#REF!</f>
        <v>#REF!</v>
      </c>
      <c r="D186" s="12" t="e">
        <f t="shared" si="4"/>
        <v>#REF!</v>
      </c>
      <c r="E186" s="12" t="e">
        <f t="shared" si="5"/>
        <v>#REF!</v>
      </c>
    </row>
    <row r="187" spans="1:7" x14ac:dyDescent="0.25">
      <c r="A187" s="35" t="s">
        <v>471</v>
      </c>
      <c r="B187" s="35"/>
      <c r="C187" s="12" t="e">
        <f>+#REF!</f>
        <v>#REF!</v>
      </c>
      <c r="D187" s="12" t="e">
        <f t="shared" si="4"/>
        <v>#REF!</v>
      </c>
      <c r="E187" s="12" t="e">
        <f t="shared" si="5"/>
        <v>#REF!</v>
      </c>
    </row>
    <row r="188" spans="1:7" x14ac:dyDescent="0.25">
      <c r="A188" s="35" t="s">
        <v>472</v>
      </c>
      <c r="B188" s="35"/>
      <c r="C188" s="12" t="e">
        <f>+#REF!</f>
        <v>#REF!</v>
      </c>
      <c r="D188" s="12" t="e">
        <f t="shared" si="4"/>
        <v>#REF!</v>
      </c>
      <c r="E188" s="12" t="e">
        <f t="shared" si="5"/>
        <v>#REF!</v>
      </c>
    </row>
    <row r="189" spans="1:7" x14ac:dyDescent="0.25">
      <c r="A189" s="35" t="s">
        <v>473</v>
      </c>
      <c r="B189" s="35"/>
      <c r="C189" s="12" t="e">
        <f>+#REF!</f>
        <v>#REF!</v>
      </c>
      <c r="D189" s="12" t="e">
        <f t="shared" si="4"/>
        <v>#REF!</v>
      </c>
      <c r="E189" s="12" t="e">
        <f t="shared" si="5"/>
        <v>#REF!</v>
      </c>
    </row>
    <row r="190" spans="1:7" x14ac:dyDescent="0.25">
      <c r="A190" s="35" t="s">
        <v>474</v>
      </c>
      <c r="B190" s="35"/>
      <c r="C190" s="12" t="e">
        <f>+#REF!</f>
        <v>#REF!</v>
      </c>
      <c r="D190" s="12" t="e">
        <f t="shared" si="4"/>
        <v>#REF!</v>
      </c>
      <c r="E190" s="12" t="e">
        <f t="shared" si="5"/>
        <v>#REF!</v>
      </c>
    </row>
    <row r="191" spans="1:7" x14ac:dyDescent="0.25">
      <c r="A191" s="35" t="s">
        <v>475</v>
      </c>
      <c r="B191" s="35"/>
      <c r="C191" s="12" t="e">
        <f>+#REF!</f>
        <v>#REF!</v>
      </c>
      <c r="D191" s="12" t="e">
        <f t="shared" si="4"/>
        <v>#REF!</v>
      </c>
      <c r="E191" s="12" t="e">
        <f t="shared" si="5"/>
        <v>#REF!</v>
      </c>
    </row>
    <row r="192" spans="1:7" x14ac:dyDescent="0.25">
      <c r="A192" s="35" t="s">
        <v>476</v>
      </c>
      <c r="B192" s="35"/>
      <c r="C192" s="12" t="e">
        <f>+#REF!</f>
        <v>#REF!</v>
      </c>
      <c r="D192" s="12" t="e">
        <f t="shared" si="4"/>
        <v>#REF!</v>
      </c>
      <c r="E192" s="12" t="e">
        <f t="shared" si="5"/>
        <v>#REF!</v>
      </c>
    </row>
    <row r="193" spans="1:5" x14ac:dyDescent="0.25">
      <c r="A193" s="35" t="s">
        <v>477</v>
      </c>
      <c r="B193" s="35"/>
      <c r="C193" s="12" t="e">
        <f>+#REF!</f>
        <v>#REF!</v>
      </c>
      <c r="D193" s="12" t="e">
        <f t="shared" si="4"/>
        <v>#REF!</v>
      </c>
      <c r="E193" s="12" t="e">
        <f t="shared" si="5"/>
        <v>#REF!</v>
      </c>
    </row>
    <row r="194" spans="1:5" x14ac:dyDescent="0.25">
      <c r="A194" s="35" t="s">
        <v>478</v>
      </c>
      <c r="B194" s="35"/>
      <c r="C194" s="12" t="e">
        <f>+#REF!</f>
        <v>#REF!</v>
      </c>
      <c r="D194" s="12" t="e">
        <f t="shared" si="4"/>
        <v>#REF!</v>
      </c>
      <c r="E194" s="12" t="e">
        <f t="shared" si="5"/>
        <v>#REF!</v>
      </c>
    </row>
    <row r="195" spans="1:5" x14ac:dyDescent="0.25">
      <c r="A195" s="35" t="s">
        <v>479</v>
      </c>
      <c r="B195" s="35"/>
      <c r="C195" s="12" t="e">
        <f>+#REF!</f>
        <v>#REF!</v>
      </c>
      <c r="D195" s="12" t="e">
        <f t="shared" ref="D195:D258" si="6">IF(C195&lt;&gt;"No declarado", MID(C195,1,100),"")</f>
        <v>#REF!</v>
      </c>
      <c r="E195" s="12" t="e">
        <f t="shared" ref="E195:E258" si="7">IF(C195="No declarado", "")</f>
        <v>#REF!</v>
      </c>
    </row>
    <row r="196" spans="1:5" x14ac:dyDescent="0.25">
      <c r="A196" s="35" t="s">
        <v>480</v>
      </c>
      <c r="B196" s="35"/>
      <c r="C196" s="12" t="e">
        <f>+#REF!</f>
        <v>#REF!</v>
      </c>
      <c r="D196" s="12" t="e">
        <f t="shared" si="6"/>
        <v>#REF!</v>
      </c>
      <c r="E196" s="12" t="e">
        <f t="shared" si="7"/>
        <v>#REF!</v>
      </c>
    </row>
    <row r="197" spans="1:5" x14ac:dyDescent="0.25">
      <c r="A197" s="35" t="s">
        <v>481</v>
      </c>
      <c r="B197" s="35"/>
      <c r="C197" s="12" t="e">
        <f>+#REF!</f>
        <v>#REF!</v>
      </c>
      <c r="D197" s="12" t="e">
        <f t="shared" si="6"/>
        <v>#REF!</v>
      </c>
      <c r="E197" s="12" t="e">
        <f t="shared" si="7"/>
        <v>#REF!</v>
      </c>
    </row>
    <row r="198" spans="1:5" x14ac:dyDescent="0.25">
      <c r="A198" s="35" t="s">
        <v>482</v>
      </c>
      <c r="B198" s="35"/>
      <c r="C198" s="12" t="e">
        <f>+#REF!</f>
        <v>#REF!</v>
      </c>
      <c r="D198" s="12" t="e">
        <f t="shared" si="6"/>
        <v>#REF!</v>
      </c>
      <c r="E198" s="12" t="e">
        <f t="shared" si="7"/>
        <v>#REF!</v>
      </c>
    </row>
    <row r="199" spans="1:5" x14ac:dyDescent="0.25">
      <c r="A199" s="35" t="s">
        <v>483</v>
      </c>
      <c r="B199" s="35"/>
      <c r="C199" s="12" t="e">
        <f>+#REF!</f>
        <v>#REF!</v>
      </c>
      <c r="D199" s="12" t="e">
        <f t="shared" si="6"/>
        <v>#REF!</v>
      </c>
      <c r="E199" s="12" t="e">
        <f t="shared" si="7"/>
        <v>#REF!</v>
      </c>
    </row>
    <row r="200" spans="1:5" x14ac:dyDescent="0.25">
      <c r="A200" s="35" t="s">
        <v>484</v>
      </c>
      <c r="B200" s="35"/>
      <c r="C200" s="12" t="e">
        <f>+#REF!</f>
        <v>#REF!</v>
      </c>
      <c r="D200" s="12" t="e">
        <f t="shared" si="6"/>
        <v>#REF!</v>
      </c>
      <c r="E200" s="12" t="e">
        <f t="shared" si="7"/>
        <v>#REF!</v>
      </c>
    </row>
    <row r="201" spans="1:5" x14ac:dyDescent="0.25">
      <c r="A201" s="35" t="s">
        <v>485</v>
      </c>
      <c r="B201" s="35"/>
      <c r="C201" s="12" t="e">
        <f>+#REF!</f>
        <v>#REF!</v>
      </c>
      <c r="D201" s="12" t="e">
        <f t="shared" si="6"/>
        <v>#REF!</v>
      </c>
      <c r="E201" s="12" t="e">
        <f t="shared" si="7"/>
        <v>#REF!</v>
      </c>
    </row>
    <row r="202" spans="1:5" x14ac:dyDescent="0.25">
      <c r="A202" s="35" t="s">
        <v>486</v>
      </c>
      <c r="B202" s="35"/>
      <c r="C202" s="12" t="e">
        <f>+#REF!</f>
        <v>#REF!</v>
      </c>
      <c r="D202" s="12" t="e">
        <f t="shared" si="6"/>
        <v>#REF!</v>
      </c>
      <c r="E202" s="12" t="e">
        <f t="shared" si="7"/>
        <v>#REF!</v>
      </c>
    </row>
    <row r="203" spans="1:5" x14ac:dyDescent="0.25">
      <c r="A203" s="35" t="s">
        <v>487</v>
      </c>
      <c r="B203" s="35"/>
      <c r="C203" s="12" t="e">
        <f>+#REF!</f>
        <v>#REF!</v>
      </c>
      <c r="D203" s="12" t="e">
        <f t="shared" si="6"/>
        <v>#REF!</v>
      </c>
      <c r="E203" s="12" t="e">
        <f t="shared" si="7"/>
        <v>#REF!</v>
      </c>
    </row>
    <row r="204" spans="1:5" x14ac:dyDescent="0.25">
      <c r="A204" s="35" t="s">
        <v>488</v>
      </c>
      <c r="B204" s="35"/>
      <c r="C204" s="12" t="e">
        <f>+#REF!</f>
        <v>#REF!</v>
      </c>
      <c r="D204" s="12" t="e">
        <f t="shared" si="6"/>
        <v>#REF!</v>
      </c>
      <c r="E204" s="12" t="e">
        <f t="shared" si="7"/>
        <v>#REF!</v>
      </c>
    </row>
    <row r="205" spans="1:5" x14ac:dyDescent="0.25">
      <c r="A205" s="35" t="s">
        <v>489</v>
      </c>
      <c r="B205" s="35"/>
      <c r="C205" s="12" t="e">
        <f>+#REF!</f>
        <v>#REF!</v>
      </c>
      <c r="D205" s="12" t="e">
        <f t="shared" si="6"/>
        <v>#REF!</v>
      </c>
      <c r="E205" s="12" t="e">
        <f t="shared" si="7"/>
        <v>#REF!</v>
      </c>
    </row>
    <row r="206" spans="1:5" x14ac:dyDescent="0.25">
      <c r="A206" s="35" t="s">
        <v>490</v>
      </c>
      <c r="B206" s="35"/>
      <c r="C206" s="12" t="e">
        <f>+#REF!</f>
        <v>#REF!</v>
      </c>
      <c r="D206" s="12" t="e">
        <f t="shared" si="6"/>
        <v>#REF!</v>
      </c>
      <c r="E206" s="12" t="e">
        <f t="shared" si="7"/>
        <v>#REF!</v>
      </c>
    </row>
    <row r="207" spans="1:5" x14ac:dyDescent="0.25">
      <c r="A207" s="35" t="s">
        <v>491</v>
      </c>
      <c r="B207" s="35"/>
      <c r="C207" s="12" t="e">
        <f>+#REF!</f>
        <v>#REF!</v>
      </c>
      <c r="D207" s="12" t="e">
        <f t="shared" si="6"/>
        <v>#REF!</v>
      </c>
      <c r="E207" s="12" t="e">
        <f t="shared" si="7"/>
        <v>#REF!</v>
      </c>
    </row>
    <row r="208" spans="1:5" x14ac:dyDescent="0.25">
      <c r="A208" s="35" t="s">
        <v>492</v>
      </c>
      <c r="B208" s="35"/>
      <c r="C208" s="12" t="e">
        <f>+#REF!</f>
        <v>#REF!</v>
      </c>
      <c r="D208" s="12" t="e">
        <f t="shared" si="6"/>
        <v>#REF!</v>
      </c>
      <c r="E208" s="12" t="e">
        <f t="shared" si="7"/>
        <v>#REF!</v>
      </c>
    </row>
    <row r="209" spans="1:5" x14ac:dyDescent="0.25">
      <c r="A209" s="35" t="s">
        <v>493</v>
      </c>
      <c r="B209" s="35"/>
      <c r="C209" s="12" t="e">
        <f>+#REF!</f>
        <v>#REF!</v>
      </c>
      <c r="D209" s="12" t="e">
        <f t="shared" si="6"/>
        <v>#REF!</v>
      </c>
      <c r="E209" s="12" t="e">
        <f t="shared" si="7"/>
        <v>#REF!</v>
      </c>
    </row>
    <row r="210" spans="1:5" x14ac:dyDescent="0.25">
      <c r="A210" s="35" t="s">
        <v>494</v>
      </c>
      <c r="B210" s="35"/>
      <c r="C210" s="12" t="e">
        <f>+#REF!</f>
        <v>#REF!</v>
      </c>
      <c r="D210" s="12" t="e">
        <f t="shared" si="6"/>
        <v>#REF!</v>
      </c>
      <c r="E210" s="12" t="e">
        <f t="shared" si="7"/>
        <v>#REF!</v>
      </c>
    </row>
    <row r="211" spans="1:5" x14ac:dyDescent="0.25">
      <c r="A211" s="35" t="s">
        <v>495</v>
      </c>
      <c r="B211" s="35"/>
      <c r="C211" s="12" t="e">
        <f>+#REF!</f>
        <v>#REF!</v>
      </c>
      <c r="D211" s="12" t="e">
        <f t="shared" si="6"/>
        <v>#REF!</v>
      </c>
      <c r="E211" s="12" t="e">
        <f t="shared" si="7"/>
        <v>#REF!</v>
      </c>
    </row>
    <row r="212" spans="1:5" x14ac:dyDescent="0.25">
      <c r="A212" s="35" t="s">
        <v>92</v>
      </c>
      <c r="B212" s="35"/>
      <c r="C212" s="12" t="e">
        <f>+#REF!</f>
        <v>#REF!</v>
      </c>
      <c r="D212" s="12" t="e">
        <f t="shared" si="6"/>
        <v>#REF!</v>
      </c>
      <c r="E212" s="12" t="s">
        <v>62</v>
      </c>
    </row>
    <row r="213" spans="1:5" x14ac:dyDescent="0.25">
      <c r="A213" s="35" t="s">
        <v>93</v>
      </c>
      <c r="B213" s="35"/>
      <c r="C213" s="12" t="e">
        <f>+#REF!</f>
        <v>#REF!</v>
      </c>
      <c r="D213" s="12" t="e">
        <f t="shared" si="6"/>
        <v>#REF!</v>
      </c>
      <c r="E213" s="12" t="s">
        <v>62</v>
      </c>
    </row>
    <row r="214" spans="1:5" x14ac:dyDescent="0.25">
      <c r="A214" s="42" t="s">
        <v>94</v>
      </c>
      <c r="B214" s="42"/>
      <c r="C214" s="12" t="e">
        <f>+#REF!</f>
        <v>#REF!</v>
      </c>
      <c r="D214" s="99" t="e">
        <f t="shared" si="6"/>
        <v>#REF!</v>
      </c>
      <c r="E214" s="12" t="s">
        <v>62</v>
      </c>
    </row>
    <row r="215" spans="1:5" x14ac:dyDescent="0.25">
      <c r="A215" s="42" t="s">
        <v>112</v>
      </c>
      <c r="B215" s="42"/>
      <c r="C215" s="12" t="e">
        <f>+#REF!</f>
        <v>#REF!</v>
      </c>
      <c r="D215" s="12" t="e">
        <f t="shared" si="6"/>
        <v>#REF!</v>
      </c>
      <c r="E215" s="12" t="s">
        <v>62</v>
      </c>
    </row>
    <row r="216" spans="1:5" x14ac:dyDescent="0.25">
      <c r="A216" s="35" t="s">
        <v>514</v>
      </c>
      <c r="B216" s="35"/>
      <c r="C216" s="12" t="e">
        <f>+#REF!</f>
        <v>#REF!</v>
      </c>
      <c r="D216" s="12" t="e">
        <f t="shared" si="6"/>
        <v>#REF!</v>
      </c>
      <c r="E216" s="12" t="s">
        <v>62</v>
      </c>
    </row>
    <row r="217" spans="1:5" x14ac:dyDescent="0.25">
      <c r="A217" s="35" t="s">
        <v>95</v>
      </c>
      <c r="B217" s="35"/>
      <c r="C217" s="12"/>
      <c r="D217" s="12" t="str">
        <f t="shared" si="6"/>
        <v/>
      </c>
      <c r="E217" s="12" t="s">
        <v>62</v>
      </c>
    </row>
    <row r="218" spans="1:5" x14ac:dyDescent="0.25">
      <c r="A218" s="35" t="s">
        <v>272</v>
      </c>
      <c r="B218" s="35"/>
      <c r="C218" s="12" t="e">
        <f>+#REF!</f>
        <v>#REF!</v>
      </c>
      <c r="D218" s="12" t="e">
        <f t="shared" si="6"/>
        <v>#REF!</v>
      </c>
      <c r="E218" s="12" t="e">
        <f t="shared" si="7"/>
        <v>#REF!</v>
      </c>
    </row>
    <row r="219" spans="1:5" x14ac:dyDescent="0.25">
      <c r="A219" s="35" t="s">
        <v>273</v>
      </c>
      <c r="B219" s="35"/>
      <c r="C219" s="12" t="e">
        <f>+#REF!</f>
        <v>#REF!</v>
      </c>
      <c r="D219" s="12" t="e">
        <f t="shared" si="6"/>
        <v>#REF!</v>
      </c>
      <c r="E219" s="12" t="e">
        <f t="shared" si="7"/>
        <v>#REF!</v>
      </c>
    </row>
    <row r="220" spans="1:5" x14ac:dyDescent="0.25">
      <c r="A220" s="35" t="s">
        <v>274</v>
      </c>
      <c r="B220" s="35"/>
      <c r="C220" s="12" t="e">
        <f>+#REF!</f>
        <v>#REF!</v>
      </c>
      <c r="D220" s="12" t="e">
        <f t="shared" si="6"/>
        <v>#REF!</v>
      </c>
      <c r="E220" s="12" t="e">
        <f t="shared" si="7"/>
        <v>#REF!</v>
      </c>
    </row>
    <row r="221" spans="1:5" x14ac:dyDescent="0.25">
      <c r="A221" s="35" t="s">
        <v>275</v>
      </c>
      <c r="B221" s="35"/>
      <c r="C221" s="12" t="e">
        <f>+#REF!</f>
        <v>#REF!</v>
      </c>
      <c r="D221" s="12" t="e">
        <f t="shared" si="6"/>
        <v>#REF!</v>
      </c>
      <c r="E221" s="12" t="e">
        <f t="shared" si="7"/>
        <v>#REF!</v>
      </c>
    </row>
    <row r="222" spans="1:5" x14ac:dyDescent="0.25">
      <c r="A222" s="35" t="s">
        <v>276</v>
      </c>
      <c r="B222" s="35"/>
      <c r="C222" s="12" t="e">
        <f>+#REF!</f>
        <v>#REF!</v>
      </c>
      <c r="D222" s="12" t="e">
        <f t="shared" si="6"/>
        <v>#REF!</v>
      </c>
      <c r="E222" s="12" t="e">
        <f t="shared" si="7"/>
        <v>#REF!</v>
      </c>
    </row>
    <row r="223" spans="1:5" x14ac:dyDescent="0.25">
      <c r="A223" s="35" t="s">
        <v>277</v>
      </c>
      <c r="B223" s="35"/>
      <c r="C223" s="12" t="e">
        <f>+#REF!</f>
        <v>#REF!</v>
      </c>
      <c r="D223" s="12" t="e">
        <f t="shared" si="6"/>
        <v>#REF!</v>
      </c>
      <c r="E223" s="12" t="e">
        <f t="shared" si="7"/>
        <v>#REF!</v>
      </c>
    </row>
    <row r="224" spans="1:5" x14ac:dyDescent="0.25">
      <c r="A224" s="35" t="s">
        <v>278</v>
      </c>
      <c r="B224" s="35"/>
      <c r="C224" s="12" t="e">
        <f>+#REF!</f>
        <v>#REF!</v>
      </c>
      <c r="D224" s="12" t="e">
        <f t="shared" si="6"/>
        <v>#REF!</v>
      </c>
      <c r="E224" s="12" t="e">
        <f t="shared" si="7"/>
        <v>#REF!</v>
      </c>
    </row>
    <row r="225" spans="1:5" x14ac:dyDescent="0.25">
      <c r="A225" s="35" t="s">
        <v>279</v>
      </c>
      <c r="B225" s="35"/>
      <c r="C225" s="12" t="e">
        <f>+#REF!</f>
        <v>#REF!</v>
      </c>
      <c r="D225" s="12" t="e">
        <f t="shared" si="6"/>
        <v>#REF!</v>
      </c>
      <c r="E225" s="12" t="e">
        <f t="shared" si="7"/>
        <v>#REF!</v>
      </c>
    </row>
    <row r="226" spans="1:5" x14ac:dyDescent="0.25">
      <c r="A226" s="35" t="s">
        <v>280</v>
      </c>
      <c r="B226" s="35"/>
      <c r="C226" s="12" t="e">
        <f>+#REF!</f>
        <v>#REF!</v>
      </c>
      <c r="D226" s="12" t="e">
        <f t="shared" si="6"/>
        <v>#REF!</v>
      </c>
      <c r="E226" s="12" t="e">
        <f t="shared" si="7"/>
        <v>#REF!</v>
      </c>
    </row>
    <row r="227" spans="1:5" x14ac:dyDescent="0.25">
      <c r="A227" s="35" t="s">
        <v>281</v>
      </c>
      <c r="B227" s="35"/>
      <c r="C227" s="12" t="e">
        <f>+#REF!</f>
        <v>#REF!</v>
      </c>
      <c r="D227" s="12" t="e">
        <f t="shared" si="6"/>
        <v>#REF!</v>
      </c>
      <c r="E227" s="12" t="e">
        <f t="shared" si="7"/>
        <v>#REF!</v>
      </c>
    </row>
    <row r="228" spans="1:5" x14ac:dyDescent="0.25">
      <c r="A228" s="35" t="s">
        <v>282</v>
      </c>
      <c r="B228" s="35"/>
      <c r="C228" s="12" t="e">
        <f>+#REF!</f>
        <v>#REF!</v>
      </c>
      <c r="D228" s="12" t="e">
        <f t="shared" si="6"/>
        <v>#REF!</v>
      </c>
      <c r="E228" s="12" t="e">
        <f t="shared" si="7"/>
        <v>#REF!</v>
      </c>
    </row>
    <row r="229" spans="1:5" x14ac:dyDescent="0.25">
      <c r="A229" s="35" t="s">
        <v>283</v>
      </c>
      <c r="B229" s="35"/>
      <c r="C229" s="12" t="e">
        <f>+#REF!</f>
        <v>#REF!</v>
      </c>
      <c r="D229" s="12" t="e">
        <f t="shared" si="6"/>
        <v>#REF!</v>
      </c>
      <c r="E229" s="12" t="e">
        <f t="shared" si="7"/>
        <v>#REF!</v>
      </c>
    </row>
    <row r="230" spans="1:5" x14ac:dyDescent="0.25">
      <c r="A230" s="35" t="s">
        <v>284</v>
      </c>
      <c r="B230" s="35"/>
      <c r="C230" s="12" t="e">
        <f>+#REF!</f>
        <v>#REF!</v>
      </c>
      <c r="D230" s="12" t="e">
        <f t="shared" si="6"/>
        <v>#REF!</v>
      </c>
      <c r="E230" s="12" t="e">
        <f t="shared" si="7"/>
        <v>#REF!</v>
      </c>
    </row>
    <row r="231" spans="1:5" x14ac:dyDescent="0.25">
      <c r="A231" s="35" t="s">
        <v>285</v>
      </c>
      <c r="B231" s="35"/>
      <c r="C231" s="12" t="e">
        <f>+#REF!</f>
        <v>#REF!</v>
      </c>
      <c r="D231" s="12" t="e">
        <f t="shared" si="6"/>
        <v>#REF!</v>
      </c>
      <c r="E231" s="12" t="e">
        <f t="shared" si="7"/>
        <v>#REF!</v>
      </c>
    </row>
    <row r="232" spans="1:5" x14ac:dyDescent="0.25">
      <c r="A232" s="35" t="s">
        <v>286</v>
      </c>
      <c r="B232" s="35"/>
      <c r="C232" s="12" t="e">
        <f>+#REF!</f>
        <v>#REF!</v>
      </c>
      <c r="D232" s="12" t="e">
        <f t="shared" si="6"/>
        <v>#REF!</v>
      </c>
      <c r="E232" s="12" t="e">
        <f t="shared" si="7"/>
        <v>#REF!</v>
      </c>
    </row>
    <row r="233" spans="1:5" x14ac:dyDescent="0.25">
      <c r="A233" s="35" t="s">
        <v>287</v>
      </c>
      <c r="B233" s="35"/>
      <c r="C233" s="12" t="e">
        <f>+#REF!</f>
        <v>#REF!</v>
      </c>
      <c r="D233" s="12" t="e">
        <f t="shared" si="6"/>
        <v>#REF!</v>
      </c>
      <c r="E233" s="12" t="e">
        <f t="shared" si="7"/>
        <v>#REF!</v>
      </c>
    </row>
    <row r="234" spans="1:5" x14ac:dyDescent="0.25">
      <c r="A234" s="35" t="s">
        <v>289</v>
      </c>
      <c r="B234" s="35"/>
      <c r="C234" s="12" t="e">
        <f>+#REF!</f>
        <v>#REF!</v>
      </c>
      <c r="D234" s="12" t="e">
        <f t="shared" si="6"/>
        <v>#REF!</v>
      </c>
      <c r="E234" s="12" t="e">
        <f t="shared" si="7"/>
        <v>#REF!</v>
      </c>
    </row>
    <row r="235" spans="1:5" x14ac:dyDescent="0.25">
      <c r="A235" s="35" t="s">
        <v>290</v>
      </c>
      <c r="B235" s="35"/>
      <c r="C235" s="12" t="e">
        <f>+#REF!</f>
        <v>#REF!</v>
      </c>
      <c r="D235" s="12" t="e">
        <f t="shared" si="6"/>
        <v>#REF!</v>
      </c>
      <c r="E235" s="12" t="e">
        <f t="shared" si="7"/>
        <v>#REF!</v>
      </c>
    </row>
    <row r="236" spans="1:5" x14ac:dyDescent="0.25">
      <c r="A236" s="35" t="s">
        <v>291</v>
      </c>
      <c r="B236" s="35"/>
      <c r="C236" s="12" t="e">
        <f>+#REF!</f>
        <v>#REF!</v>
      </c>
      <c r="D236" s="12" t="e">
        <f t="shared" si="6"/>
        <v>#REF!</v>
      </c>
      <c r="E236" s="12" t="e">
        <f t="shared" si="7"/>
        <v>#REF!</v>
      </c>
    </row>
    <row r="237" spans="1:5" x14ac:dyDescent="0.25">
      <c r="A237" s="35" t="s">
        <v>292</v>
      </c>
      <c r="B237" s="35"/>
      <c r="C237" s="12" t="e">
        <f>+#REF!</f>
        <v>#REF!</v>
      </c>
      <c r="D237" s="12" t="e">
        <f t="shared" si="6"/>
        <v>#REF!</v>
      </c>
      <c r="E237" s="12" t="e">
        <f t="shared" si="7"/>
        <v>#REF!</v>
      </c>
    </row>
    <row r="238" spans="1:5" x14ac:dyDescent="0.25">
      <c r="A238" s="35" t="s">
        <v>293</v>
      </c>
      <c r="B238" s="35"/>
      <c r="C238" s="12" t="e">
        <f>+#REF!</f>
        <v>#REF!</v>
      </c>
      <c r="D238" s="12" t="e">
        <f t="shared" si="6"/>
        <v>#REF!</v>
      </c>
      <c r="E238" s="12" t="e">
        <f t="shared" si="7"/>
        <v>#REF!</v>
      </c>
    </row>
    <row r="239" spans="1:5" x14ac:dyDescent="0.25">
      <c r="A239" s="35" t="s">
        <v>294</v>
      </c>
      <c r="B239" s="35"/>
      <c r="C239" s="12" t="e">
        <f>+#REF!</f>
        <v>#REF!</v>
      </c>
      <c r="D239" s="12" t="e">
        <f t="shared" si="6"/>
        <v>#REF!</v>
      </c>
      <c r="E239" s="12" t="e">
        <f t="shared" si="7"/>
        <v>#REF!</v>
      </c>
    </row>
    <row r="240" spans="1:5" x14ac:dyDescent="0.25">
      <c r="A240" s="35" t="s">
        <v>295</v>
      </c>
      <c r="B240" s="35"/>
      <c r="C240" s="12" t="e">
        <f>+#REF!</f>
        <v>#REF!</v>
      </c>
      <c r="D240" s="12" t="e">
        <f t="shared" si="6"/>
        <v>#REF!</v>
      </c>
      <c r="E240" s="12" t="e">
        <f t="shared" si="7"/>
        <v>#REF!</v>
      </c>
    </row>
    <row r="241" spans="1:5" x14ac:dyDescent="0.25">
      <c r="A241" s="35" t="s">
        <v>296</v>
      </c>
      <c r="B241" s="35"/>
      <c r="C241" s="12" t="e">
        <f>+#REF!</f>
        <v>#REF!</v>
      </c>
      <c r="D241" s="12" t="e">
        <f t="shared" si="6"/>
        <v>#REF!</v>
      </c>
      <c r="E241" s="12" t="e">
        <f t="shared" si="7"/>
        <v>#REF!</v>
      </c>
    </row>
    <row r="242" spans="1:5" x14ac:dyDescent="0.25">
      <c r="A242" s="35" t="s">
        <v>288</v>
      </c>
      <c r="B242" s="35"/>
      <c r="C242" s="12" t="e">
        <f>+#REF!</f>
        <v>#REF!</v>
      </c>
      <c r="D242" s="12" t="e">
        <f t="shared" si="6"/>
        <v>#REF!</v>
      </c>
      <c r="E242" s="12" t="e">
        <f t="shared" si="7"/>
        <v>#REF!</v>
      </c>
    </row>
    <row r="243" spans="1:5" x14ac:dyDescent="0.25">
      <c r="A243" s="35" t="s">
        <v>297</v>
      </c>
      <c r="B243" s="35"/>
      <c r="C243" s="12" t="e">
        <f>+#REF!</f>
        <v>#REF!</v>
      </c>
      <c r="D243" s="12" t="e">
        <f t="shared" si="6"/>
        <v>#REF!</v>
      </c>
      <c r="E243" s="12" t="e">
        <f t="shared" si="7"/>
        <v>#REF!</v>
      </c>
    </row>
    <row r="244" spans="1:5" x14ac:dyDescent="0.25">
      <c r="A244" s="35" t="s">
        <v>298</v>
      </c>
      <c r="B244" s="35"/>
      <c r="C244" s="12" t="e">
        <f>+#REF!</f>
        <v>#REF!</v>
      </c>
      <c r="D244" s="12" t="e">
        <f t="shared" si="6"/>
        <v>#REF!</v>
      </c>
      <c r="E244" s="12" t="e">
        <f t="shared" si="7"/>
        <v>#REF!</v>
      </c>
    </row>
    <row r="245" spans="1:5" x14ac:dyDescent="0.25">
      <c r="A245" s="35" t="s">
        <v>299</v>
      </c>
      <c r="B245" s="35"/>
      <c r="C245" s="12" t="e">
        <f>+#REF!</f>
        <v>#REF!</v>
      </c>
      <c r="D245" s="12" t="e">
        <f t="shared" si="6"/>
        <v>#REF!</v>
      </c>
      <c r="E245" s="12" t="e">
        <f t="shared" si="7"/>
        <v>#REF!</v>
      </c>
    </row>
    <row r="246" spans="1:5" x14ac:dyDescent="0.25">
      <c r="A246" s="35" t="s">
        <v>300</v>
      </c>
      <c r="B246" s="35"/>
      <c r="C246" s="12" t="e">
        <f>+#REF!</f>
        <v>#REF!</v>
      </c>
      <c r="D246" s="12" t="e">
        <f t="shared" si="6"/>
        <v>#REF!</v>
      </c>
      <c r="E246" s="12" t="e">
        <f t="shared" si="7"/>
        <v>#REF!</v>
      </c>
    </row>
    <row r="247" spans="1:5" x14ac:dyDescent="0.25">
      <c r="A247" s="35" t="s">
        <v>301</v>
      </c>
      <c r="B247" s="35"/>
      <c r="C247" s="12" t="e">
        <f>+#REF!</f>
        <v>#REF!</v>
      </c>
      <c r="D247" s="12" t="e">
        <f t="shared" si="6"/>
        <v>#REF!</v>
      </c>
      <c r="E247" s="12" t="e">
        <f t="shared" si="7"/>
        <v>#REF!</v>
      </c>
    </row>
    <row r="248" spans="1:5" x14ac:dyDescent="0.25">
      <c r="A248" s="35" t="s">
        <v>302</v>
      </c>
      <c r="B248" s="35"/>
      <c r="C248" s="12" t="e">
        <f>+#REF!</f>
        <v>#REF!</v>
      </c>
      <c r="D248" s="12" t="e">
        <f t="shared" si="6"/>
        <v>#REF!</v>
      </c>
      <c r="E248" s="12" t="e">
        <f t="shared" si="7"/>
        <v>#REF!</v>
      </c>
    </row>
    <row r="249" spans="1:5" x14ac:dyDescent="0.25">
      <c r="A249" s="35" t="s">
        <v>303</v>
      </c>
      <c r="B249" s="35"/>
      <c r="C249" s="12" t="e">
        <f>+#REF!</f>
        <v>#REF!</v>
      </c>
      <c r="D249" s="12" t="e">
        <f t="shared" si="6"/>
        <v>#REF!</v>
      </c>
      <c r="E249" s="12" t="e">
        <f t="shared" si="7"/>
        <v>#REF!</v>
      </c>
    </row>
    <row r="250" spans="1:5" x14ac:dyDescent="0.25">
      <c r="A250" s="35" t="s">
        <v>304</v>
      </c>
      <c r="B250" s="35"/>
      <c r="C250" s="12" t="e">
        <f>+#REF!</f>
        <v>#REF!</v>
      </c>
      <c r="D250" s="12" t="e">
        <f t="shared" si="6"/>
        <v>#REF!</v>
      </c>
      <c r="E250" s="12" t="e">
        <f t="shared" si="7"/>
        <v>#REF!</v>
      </c>
    </row>
    <row r="251" spans="1:5" x14ac:dyDescent="0.25">
      <c r="A251" s="35" t="s">
        <v>305</v>
      </c>
      <c r="B251" s="35"/>
      <c r="C251" s="12" t="e">
        <f>+#REF!</f>
        <v>#REF!</v>
      </c>
      <c r="D251" s="12" t="e">
        <f t="shared" si="6"/>
        <v>#REF!</v>
      </c>
      <c r="E251" s="12" t="e">
        <f t="shared" si="7"/>
        <v>#REF!</v>
      </c>
    </row>
    <row r="252" spans="1:5" x14ac:dyDescent="0.25">
      <c r="A252" s="35" t="s">
        <v>306</v>
      </c>
      <c r="B252" s="35"/>
      <c r="C252" s="12" t="e">
        <f>+#REF!</f>
        <v>#REF!</v>
      </c>
      <c r="D252" s="12" t="e">
        <f t="shared" si="6"/>
        <v>#REF!</v>
      </c>
      <c r="E252" s="12" t="e">
        <f t="shared" si="7"/>
        <v>#REF!</v>
      </c>
    </row>
    <row r="253" spans="1:5" x14ac:dyDescent="0.25">
      <c r="A253" s="35" t="s">
        <v>307</v>
      </c>
      <c r="B253" s="35"/>
      <c r="C253" s="12" t="e">
        <f>+#REF!</f>
        <v>#REF!</v>
      </c>
      <c r="D253" s="12" t="e">
        <f t="shared" si="6"/>
        <v>#REF!</v>
      </c>
      <c r="E253" s="12" t="e">
        <f t="shared" si="7"/>
        <v>#REF!</v>
      </c>
    </row>
    <row r="254" spans="1:5" x14ac:dyDescent="0.25">
      <c r="A254" s="35" t="s">
        <v>308</v>
      </c>
      <c r="B254" s="35"/>
      <c r="C254" s="12" t="e">
        <f>+#REF!</f>
        <v>#REF!</v>
      </c>
      <c r="D254" s="12" t="e">
        <f t="shared" si="6"/>
        <v>#REF!</v>
      </c>
      <c r="E254" s="12" t="e">
        <f t="shared" si="7"/>
        <v>#REF!</v>
      </c>
    </row>
    <row r="255" spans="1:5" x14ac:dyDescent="0.25">
      <c r="A255" s="35" t="s">
        <v>309</v>
      </c>
      <c r="B255" s="35"/>
      <c r="C255" s="12" t="e">
        <f>+#REF!</f>
        <v>#REF!</v>
      </c>
      <c r="D255" s="12" t="e">
        <f t="shared" si="6"/>
        <v>#REF!</v>
      </c>
      <c r="E255" s="12" t="e">
        <f t="shared" si="7"/>
        <v>#REF!</v>
      </c>
    </row>
    <row r="256" spans="1:5" x14ac:dyDescent="0.25">
      <c r="A256" s="35" t="s">
        <v>310</v>
      </c>
      <c r="B256" s="35"/>
      <c r="C256" s="12" t="e">
        <f>+#REF!</f>
        <v>#REF!</v>
      </c>
      <c r="D256" s="12" t="e">
        <f t="shared" si="6"/>
        <v>#REF!</v>
      </c>
      <c r="E256" s="12" t="e">
        <f t="shared" si="7"/>
        <v>#REF!</v>
      </c>
    </row>
    <row r="257" spans="1:5" x14ac:dyDescent="0.25">
      <c r="A257" s="35" t="s">
        <v>311</v>
      </c>
      <c r="B257" s="35"/>
      <c r="C257" s="12" t="e">
        <f>+#REF!</f>
        <v>#REF!</v>
      </c>
      <c r="D257" s="12" t="e">
        <f t="shared" si="6"/>
        <v>#REF!</v>
      </c>
      <c r="E257" s="12" t="e">
        <f t="shared" si="7"/>
        <v>#REF!</v>
      </c>
    </row>
    <row r="258" spans="1:5" x14ac:dyDescent="0.25">
      <c r="A258" s="35" t="s">
        <v>312</v>
      </c>
      <c r="B258" s="35"/>
      <c r="C258" s="12" t="e">
        <f>+#REF!</f>
        <v>#REF!</v>
      </c>
      <c r="D258" s="12" t="e">
        <f t="shared" si="6"/>
        <v>#REF!</v>
      </c>
      <c r="E258" s="12" t="e">
        <f t="shared" si="7"/>
        <v>#REF!</v>
      </c>
    </row>
    <row r="259" spans="1:5" x14ac:dyDescent="0.25">
      <c r="A259" s="35" t="s">
        <v>313</v>
      </c>
      <c r="B259" s="35"/>
      <c r="C259" s="12" t="e">
        <f>+#REF!</f>
        <v>#REF!</v>
      </c>
      <c r="D259" s="12" t="e">
        <f t="shared" ref="D259:D322" si="8">IF(C259&lt;&gt;"No declarado", MID(C259,1,100),"")</f>
        <v>#REF!</v>
      </c>
      <c r="E259" s="12" t="e">
        <f t="shared" ref="E259:E322" si="9">IF(C259="No declarado", "")</f>
        <v>#REF!</v>
      </c>
    </row>
    <row r="260" spans="1:5" x14ac:dyDescent="0.25">
      <c r="A260" s="35" t="s">
        <v>314</v>
      </c>
      <c r="B260" s="35"/>
      <c r="C260" s="12" t="e">
        <f>+#REF!</f>
        <v>#REF!</v>
      </c>
      <c r="D260" s="12" t="e">
        <f t="shared" si="8"/>
        <v>#REF!</v>
      </c>
      <c r="E260" s="12" t="e">
        <f t="shared" si="9"/>
        <v>#REF!</v>
      </c>
    </row>
    <row r="261" spans="1:5" x14ac:dyDescent="0.25">
      <c r="A261" s="35" t="s">
        <v>315</v>
      </c>
      <c r="B261" s="35"/>
      <c r="C261" s="12" t="e">
        <f>+#REF!</f>
        <v>#REF!</v>
      </c>
      <c r="D261" s="12" t="e">
        <f t="shared" si="8"/>
        <v>#REF!</v>
      </c>
      <c r="E261" s="12" t="e">
        <f t="shared" si="9"/>
        <v>#REF!</v>
      </c>
    </row>
    <row r="262" spans="1:5" x14ac:dyDescent="0.25">
      <c r="A262" s="35" t="s">
        <v>316</v>
      </c>
      <c r="B262" s="35"/>
      <c r="C262" s="12" t="e">
        <f>+#REF!</f>
        <v>#REF!</v>
      </c>
      <c r="D262" s="12" t="e">
        <f t="shared" si="8"/>
        <v>#REF!</v>
      </c>
      <c r="E262" s="12" t="e">
        <f t="shared" si="9"/>
        <v>#REF!</v>
      </c>
    </row>
    <row r="263" spans="1:5" x14ac:dyDescent="0.25">
      <c r="A263" s="35" t="s">
        <v>317</v>
      </c>
      <c r="B263" s="35"/>
      <c r="C263" s="12" t="e">
        <f>+#REF!</f>
        <v>#REF!</v>
      </c>
      <c r="D263" s="12" t="e">
        <f t="shared" si="8"/>
        <v>#REF!</v>
      </c>
      <c r="E263" s="12" t="e">
        <f t="shared" si="9"/>
        <v>#REF!</v>
      </c>
    </row>
    <row r="264" spans="1:5" x14ac:dyDescent="0.25">
      <c r="A264" s="35" t="s">
        <v>318</v>
      </c>
      <c r="B264" s="35"/>
      <c r="C264" s="12" t="e">
        <f>+#REF!</f>
        <v>#REF!</v>
      </c>
      <c r="D264" s="12" t="e">
        <f t="shared" si="8"/>
        <v>#REF!</v>
      </c>
      <c r="E264" s="12" t="e">
        <f t="shared" si="9"/>
        <v>#REF!</v>
      </c>
    </row>
    <row r="265" spans="1:5" x14ac:dyDescent="0.25">
      <c r="A265" s="35" t="s">
        <v>319</v>
      </c>
      <c r="B265" s="35"/>
      <c r="C265" s="12" t="e">
        <f>+#REF!</f>
        <v>#REF!</v>
      </c>
      <c r="D265" s="12" t="e">
        <f t="shared" si="8"/>
        <v>#REF!</v>
      </c>
      <c r="E265" s="12" t="e">
        <f t="shared" si="9"/>
        <v>#REF!</v>
      </c>
    </row>
    <row r="266" spans="1:5" x14ac:dyDescent="0.25">
      <c r="A266" s="35" t="s">
        <v>320</v>
      </c>
      <c r="B266" s="35"/>
      <c r="C266" s="12" t="e">
        <f>+#REF!</f>
        <v>#REF!</v>
      </c>
      <c r="D266" s="12" t="e">
        <f t="shared" si="8"/>
        <v>#REF!</v>
      </c>
      <c r="E266" s="12" t="e">
        <f t="shared" si="9"/>
        <v>#REF!</v>
      </c>
    </row>
    <row r="267" spans="1:5" x14ac:dyDescent="0.25">
      <c r="A267" s="35" t="s">
        <v>321</v>
      </c>
      <c r="B267" s="35"/>
      <c r="C267" s="12" t="e">
        <f>+#REF!</f>
        <v>#REF!</v>
      </c>
      <c r="D267" s="12" t="e">
        <f t="shared" si="8"/>
        <v>#REF!</v>
      </c>
      <c r="E267" s="12" t="e">
        <f t="shared" si="9"/>
        <v>#REF!</v>
      </c>
    </row>
    <row r="268" spans="1:5" x14ac:dyDescent="0.25">
      <c r="A268" s="35" t="s">
        <v>322</v>
      </c>
      <c r="B268" s="35"/>
      <c r="C268" s="12" t="e">
        <f>+#REF!</f>
        <v>#REF!</v>
      </c>
      <c r="D268" s="12" t="e">
        <f t="shared" si="8"/>
        <v>#REF!</v>
      </c>
      <c r="E268" s="12" t="e">
        <f t="shared" si="9"/>
        <v>#REF!</v>
      </c>
    </row>
    <row r="269" spans="1:5" x14ac:dyDescent="0.25">
      <c r="A269" s="35" t="s">
        <v>323</v>
      </c>
      <c r="B269" s="35"/>
      <c r="C269" s="12" t="e">
        <f>+#REF!</f>
        <v>#REF!</v>
      </c>
      <c r="D269" s="12" t="e">
        <f t="shared" si="8"/>
        <v>#REF!</v>
      </c>
      <c r="E269" s="12" t="e">
        <f t="shared" si="9"/>
        <v>#REF!</v>
      </c>
    </row>
    <row r="270" spans="1:5" x14ac:dyDescent="0.25">
      <c r="A270" s="35" t="s">
        <v>324</v>
      </c>
      <c r="B270" s="35"/>
      <c r="C270" s="12" t="e">
        <f>+#REF!</f>
        <v>#REF!</v>
      </c>
      <c r="D270" s="12" t="e">
        <f t="shared" si="8"/>
        <v>#REF!</v>
      </c>
      <c r="E270" s="12" t="e">
        <f t="shared" si="9"/>
        <v>#REF!</v>
      </c>
    </row>
    <row r="271" spans="1:5" x14ac:dyDescent="0.25">
      <c r="A271" s="35" t="s">
        <v>325</v>
      </c>
      <c r="B271" s="35"/>
      <c r="C271" s="12" t="e">
        <f>+#REF!</f>
        <v>#REF!</v>
      </c>
      <c r="D271" s="12" t="e">
        <f t="shared" si="8"/>
        <v>#REF!</v>
      </c>
      <c r="E271" s="12" t="e">
        <f t="shared" si="9"/>
        <v>#REF!</v>
      </c>
    </row>
    <row r="272" spans="1:5" x14ac:dyDescent="0.25">
      <c r="A272" s="35" t="s">
        <v>326</v>
      </c>
      <c r="B272" s="35"/>
      <c r="C272" s="12" t="e">
        <f>+#REF!</f>
        <v>#REF!</v>
      </c>
      <c r="D272" s="12" t="e">
        <f t="shared" si="8"/>
        <v>#REF!</v>
      </c>
      <c r="E272" s="12" t="e">
        <f t="shared" si="9"/>
        <v>#REF!</v>
      </c>
    </row>
    <row r="273" spans="1:5" x14ac:dyDescent="0.25">
      <c r="A273" s="35" t="s">
        <v>327</v>
      </c>
      <c r="B273" s="35"/>
      <c r="C273" s="12" t="e">
        <f>+#REF!</f>
        <v>#REF!</v>
      </c>
      <c r="D273" s="12" t="e">
        <f t="shared" si="8"/>
        <v>#REF!</v>
      </c>
      <c r="E273" s="12" t="e">
        <f t="shared" si="9"/>
        <v>#REF!</v>
      </c>
    </row>
    <row r="274" spans="1:5" x14ac:dyDescent="0.25">
      <c r="A274" s="35" t="s">
        <v>328</v>
      </c>
      <c r="B274" s="35"/>
      <c r="C274" s="12" t="e">
        <f>+#REF!</f>
        <v>#REF!</v>
      </c>
      <c r="D274" s="12" t="e">
        <f t="shared" si="8"/>
        <v>#REF!</v>
      </c>
      <c r="E274" s="12" t="e">
        <f t="shared" si="9"/>
        <v>#REF!</v>
      </c>
    </row>
    <row r="275" spans="1:5" x14ac:dyDescent="0.25">
      <c r="A275" s="35" t="s">
        <v>329</v>
      </c>
      <c r="B275" s="35"/>
      <c r="C275" s="12" t="e">
        <f>+#REF!</f>
        <v>#REF!</v>
      </c>
      <c r="D275" s="12" t="e">
        <f t="shared" si="8"/>
        <v>#REF!</v>
      </c>
      <c r="E275" s="12" t="e">
        <f t="shared" si="9"/>
        <v>#REF!</v>
      </c>
    </row>
    <row r="276" spans="1:5" x14ac:dyDescent="0.25">
      <c r="A276" s="35" t="s">
        <v>330</v>
      </c>
      <c r="B276" s="35"/>
      <c r="C276" s="12" t="e">
        <f>+#REF!</f>
        <v>#REF!</v>
      </c>
      <c r="D276" s="12" t="e">
        <f t="shared" si="8"/>
        <v>#REF!</v>
      </c>
      <c r="E276" s="12" t="e">
        <f t="shared" si="9"/>
        <v>#REF!</v>
      </c>
    </row>
    <row r="277" spans="1:5" x14ac:dyDescent="0.25">
      <c r="A277" s="35" t="s">
        <v>331</v>
      </c>
      <c r="B277" s="35"/>
      <c r="C277" s="12" t="e">
        <f>+#REF!</f>
        <v>#REF!</v>
      </c>
      <c r="D277" s="12" t="e">
        <f t="shared" si="8"/>
        <v>#REF!</v>
      </c>
      <c r="E277" s="12" t="e">
        <f t="shared" si="9"/>
        <v>#REF!</v>
      </c>
    </row>
    <row r="278" spans="1:5" x14ac:dyDescent="0.25">
      <c r="A278" s="35" t="s">
        <v>332</v>
      </c>
      <c r="B278" s="35"/>
      <c r="C278" s="12" t="e">
        <f>+#REF!</f>
        <v>#REF!</v>
      </c>
      <c r="D278" s="12" t="e">
        <f t="shared" si="8"/>
        <v>#REF!</v>
      </c>
      <c r="E278" s="12" t="e">
        <f t="shared" si="9"/>
        <v>#REF!</v>
      </c>
    </row>
    <row r="279" spans="1:5" x14ac:dyDescent="0.25">
      <c r="A279" s="35" t="s">
        <v>333</v>
      </c>
      <c r="B279" s="35"/>
      <c r="C279" s="12" t="e">
        <f>+#REF!</f>
        <v>#REF!</v>
      </c>
      <c r="D279" s="12" t="e">
        <f t="shared" si="8"/>
        <v>#REF!</v>
      </c>
      <c r="E279" s="12" t="e">
        <f t="shared" si="9"/>
        <v>#REF!</v>
      </c>
    </row>
    <row r="280" spans="1:5" x14ac:dyDescent="0.25">
      <c r="A280" s="35" t="s">
        <v>334</v>
      </c>
      <c r="B280" s="35"/>
      <c r="C280" s="12" t="e">
        <f>+#REF!</f>
        <v>#REF!</v>
      </c>
      <c r="D280" s="12" t="e">
        <f t="shared" si="8"/>
        <v>#REF!</v>
      </c>
      <c r="E280" s="12" t="e">
        <f t="shared" si="9"/>
        <v>#REF!</v>
      </c>
    </row>
    <row r="281" spans="1:5" x14ac:dyDescent="0.25">
      <c r="A281" s="35" t="s">
        <v>335</v>
      </c>
      <c r="B281" s="35"/>
      <c r="C281" s="12" t="e">
        <f>+#REF!</f>
        <v>#REF!</v>
      </c>
      <c r="D281" s="12" t="e">
        <f t="shared" si="8"/>
        <v>#REF!</v>
      </c>
      <c r="E281" s="12" t="e">
        <f t="shared" si="9"/>
        <v>#REF!</v>
      </c>
    </row>
    <row r="282" spans="1:5" x14ac:dyDescent="0.25">
      <c r="A282" s="35" t="s">
        <v>336</v>
      </c>
      <c r="B282" s="35"/>
      <c r="C282" s="12" t="e">
        <f>+#REF!</f>
        <v>#REF!</v>
      </c>
      <c r="D282" s="12" t="e">
        <f t="shared" si="8"/>
        <v>#REF!</v>
      </c>
      <c r="E282" s="12" t="e">
        <f t="shared" si="9"/>
        <v>#REF!</v>
      </c>
    </row>
    <row r="283" spans="1:5" x14ac:dyDescent="0.25">
      <c r="A283" s="35" t="s">
        <v>337</v>
      </c>
      <c r="B283" s="35"/>
      <c r="C283" s="12" t="e">
        <f>+#REF!</f>
        <v>#REF!</v>
      </c>
      <c r="D283" s="12" t="e">
        <f t="shared" si="8"/>
        <v>#REF!</v>
      </c>
      <c r="E283" s="12" t="e">
        <f t="shared" si="9"/>
        <v>#REF!</v>
      </c>
    </row>
    <row r="284" spans="1:5" x14ac:dyDescent="0.25">
      <c r="A284" s="35" t="s">
        <v>338</v>
      </c>
      <c r="B284" s="35"/>
      <c r="C284" s="12" t="e">
        <f>+#REF!</f>
        <v>#REF!</v>
      </c>
      <c r="D284" s="12" t="e">
        <f t="shared" si="8"/>
        <v>#REF!</v>
      </c>
      <c r="E284" s="12" t="e">
        <f t="shared" si="9"/>
        <v>#REF!</v>
      </c>
    </row>
    <row r="285" spans="1:5" x14ac:dyDescent="0.25">
      <c r="A285" s="35" t="s">
        <v>339</v>
      </c>
      <c r="B285" s="35"/>
      <c r="C285" s="12" t="e">
        <f>+#REF!</f>
        <v>#REF!</v>
      </c>
      <c r="D285" s="12" t="e">
        <f t="shared" si="8"/>
        <v>#REF!</v>
      </c>
      <c r="E285" s="12" t="e">
        <f t="shared" si="9"/>
        <v>#REF!</v>
      </c>
    </row>
    <row r="286" spans="1:5" x14ac:dyDescent="0.25">
      <c r="A286" s="35" t="s">
        <v>340</v>
      </c>
      <c r="B286" s="35"/>
      <c r="C286" s="12" t="e">
        <f>+#REF!</f>
        <v>#REF!</v>
      </c>
      <c r="D286" s="12" t="e">
        <f t="shared" si="8"/>
        <v>#REF!</v>
      </c>
      <c r="E286" s="12" t="e">
        <f t="shared" si="9"/>
        <v>#REF!</v>
      </c>
    </row>
    <row r="287" spans="1:5" x14ac:dyDescent="0.25">
      <c r="A287" s="35" t="s">
        <v>341</v>
      </c>
      <c r="B287" s="35"/>
      <c r="C287" s="12" t="e">
        <f>+#REF!</f>
        <v>#REF!</v>
      </c>
      <c r="D287" s="12" t="e">
        <f t="shared" si="8"/>
        <v>#REF!</v>
      </c>
      <c r="E287" s="12" t="e">
        <f t="shared" si="9"/>
        <v>#REF!</v>
      </c>
    </row>
    <row r="288" spans="1:5" x14ac:dyDescent="0.25">
      <c r="A288" s="35" t="s">
        <v>342</v>
      </c>
      <c r="B288" s="35"/>
      <c r="C288" s="12" t="e">
        <f>+#REF!</f>
        <v>#REF!</v>
      </c>
      <c r="D288" s="12" t="e">
        <f t="shared" si="8"/>
        <v>#REF!</v>
      </c>
      <c r="E288" s="12" t="e">
        <f t="shared" si="9"/>
        <v>#REF!</v>
      </c>
    </row>
    <row r="289" spans="1:5" x14ac:dyDescent="0.25">
      <c r="A289" s="35" t="s">
        <v>343</v>
      </c>
      <c r="B289" s="35"/>
      <c r="C289" s="12" t="e">
        <f>+#REF!</f>
        <v>#REF!</v>
      </c>
      <c r="D289" s="12" t="e">
        <f t="shared" si="8"/>
        <v>#REF!</v>
      </c>
      <c r="E289" s="12" t="e">
        <f t="shared" si="9"/>
        <v>#REF!</v>
      </c>
    </row>
    <row r="290" spans="1:5" x14ac:dyDescent="0.25">
      <c r="A290" s="35" t="s">
        <v>344</v>
      </c>
      <c r="B290" s="35"/>
      <c r="C290" s="12" t="e">
        <f>+#REF!</f>
        <v>#REF!</v>
      </c>
      <c r="D290" s="12" t="e">
        <f t="shared" si="8"/>
        <v>#REF!</v>
      </c>
      <c r="E290" s="12" t="e">
        <f t="shared" si="9"/>
        <v>#REF!</v>
      </c>
    </row>
    <row r="291" spans="1:5" x14ac:dyDescent="0.25">
      <c r="A291" s="35" t="s">
        <v>345</v>
      </c>
      <c r="B291" s="35"/>
      <c r="C291" s="12" t="e">
        <f>+#REF!</f>
        <v>#REF!</v>
      </c>
      <c r="D291" s="12" t="e">
        <f t="shared" si="8"/>
        <v>#REF!</v>
      </c>
      <c r="E291" s="12" t="e">
        <f t="shared" si="9"/>
        <v>#REF!</v>
      </c>
    </row>
    <row r="292" spans="1:5" x14ac:dyDescent="0.25">
      <c r="A292" s="35" t="s">
        <v>346</v>
      </c>
      <c r="B292" s="35"/>
      <c r="C292" s="12" t="e">
        <f>+#REF!</f>
        <v>#REF!</v>
      </c>
      <c r="D292" s="12" t="e">
        <f t="shared" si="8"/>
        <v>#REF!</v>
      </c>
      <c r="E292" s="12" t="e">
        <f t="shared" si="9"/>
        <v>#REF!</v>
      </c>
    </row>
    <row r="293" spans="1:5" x14ac:dyDescent="0.25">
      <c r="A293" s="35" t="s">
        <v>347</v>
      </c>
      <c r="B293" s="35"/>
      <c r="C293" s="12" t="e">
        <f>+#REF!</f>
        <v>#REF!</v>
      </c>
      <c r="D293" s="12" t="e">
        <f t="shared" si="8"/>
        <v>#REF!</v>
      </c>
      <c r="E293" s="12" t="e">
        <f t="shared" si="9"/>
        <v>#REF!</v>
      </c>
    </row>
    <row r="294" spans="1:5" x14ac:dyDescent="0.25">
      <c r="A294" s="35" t="s">
        <v>348</v>
      </c>
      <c r="B294" s="35"/>
      <c r="C294" s="12" t="e">
        <f>+#REF!</f>
        <v>#REF!</v>
      </c>
      <c r="D294" s="12" t="e">
        <f t="shared" si="8"/>
        <v>#REF!</v>
      </c>
      <c r="E294" s="12" t="e">
        <f t="shared" si="9"/>
        <v>#REF!</v>
      </c>
    </row>
    <row r="295" spans="1:5" x14ac:dyDescent="0.25">
      <c r="A295" s="35" t="s">
        <v>349</v>
      </c>
      <c r="B295" s="35"/>
      <c r="C295" s="12" t="e">
        <f>+#REF!</f>
        <v>#REF!</v>
      </c>
      <c r="D295" s="12" t="e">
        <f t="shared" si="8"/>
        <v>#REF!</v>
      </c>
      <c r="E295" s="12" t="e">
        <f t="shared" si="9"/>
        <v>#REF!</v>
      </c>
    </row>
    <row r="296" spans="1:5" x14ac:dyDescent="0.25">
      <c r="A296" s="35" t="s">
        <v>350</v>
      </c>
      <c r="B296" s="35"/>
      <c r="C296" s="12" t="e">
        <f>+#REF!</f>
        <v>#REF!</v>
      </c>
      <c r="D296" s="12" t="e">
        <f t="shared" si="8"/>
        <v>#REF!</v>
      </c>
      <c r="E296" s="12" t="e">
        <f t="shared" si="9"/>
        <v>#REF!</v>
      </c>
    </row>
    <row r="297" spans="1:5" x14ac:dyDescent="0.25">
      <c r="A297" s="35" t="s">
        <v>351</v>
      </c>
      <c r="B297" s="35"/>
      <c r="C297" s="12" t="e">
        <f>+#REF!</f>
        <v>#REF!</v>
      </c>
      <c r="D297" s="12" t="e">
        <f t="shared" si="8"/>
        <v>#REF!</v>
      </c>
      <c r="E297" s="12" t="e">
        <f t="shared" si="9"/>
        <v>#REF!</v>
      </c>
    </row>
    <row r="298" spans="1:5" x14ac:dyDescent="0.25">
      <c r="A298" s="35" t="s">
        <v>352</v>
      </c>
      <c r="B298" s="35"/>
      <c r="C298" s="12" t="e">
        <f>+#REF!</f>
        <v>#REF!</v>
      </c>
      <c r="D298" s="12" t="e">
        <f t="shared" si="8"/>
        <v>#REF!</v>
      </c>
      <c r="E298" s="12" t="e">
        <f t="shared" si="9"/>
        <v>#REF!</v>
      </c>
    </row>
    <row r="299" spans="1:5" x14ac:dyDescent="0.25">
      <c r="A299" s="35" t="s">
        <v>353</v>
      </c>
      <c r="B299" s="35"/>
      <c r="C299" s="12" t="e">
        <f>+#REF!</f>
        <v>#REF!</v>
      </c>
      <c r="D299" s="12" t="e">
        <f t="shared" si="8"/>
        <v>#REF!</v>
      </c>
      <c r="E299" s="12" t="e">
        <f t="shared" si="9"/>
        <v>#REF!</v>
      </c>
    </row>
    <row r="300" spans="1:5" x14ac:dyDescent="0.25">
      <c r="A300" s="35" t="s">
        <v>354</v>
      </c>
      <c r="B300" s="35"/>
      <c r="C300" s="12" t="e">
        <f>+#REF!</f>
        <v>#REF!</v>
      </c>
      <c r="D300" s="12" t="e">
        <f t="shared" si="8"/>
        <v>#REF!</v>
      </c>
      <c r="E300" s="12" t="e">
        <f t="shared" si="9"/>
        <v>#REF!</v>
      </c>
    </row>
    <row r="301" spans="1:5" x14ac:dyDescent="0.25">
      <c r="A301" s="35" t="s">
        <v>355</v>
      </c>
      <c r="B301" s="35"/>
      <c r="C301" s="12" t="e">
        <f>+#REF!</f>
        <v>#REF!</v>
      </c>
      <c r="D301" s="12" t="e">
        <f t="shared" si="8"/>
        <v>#REF!</v>
      </c>
      <c r="E301" s="12" t="e">
        <f t="shared" si="9"/>
        <v>#REF!</v>
      </c>
    </row>
    <row r="302" spans="1:5" x14ac:dyDescent="0.25">
      <c r="A302" s="35" t="s">
        <v>356</v>
      </c>
      <c r="B302" s="35"/>
      <c r="C302" s="12" t="e">
        <f>+#REF!</f>
        <v>#REF!</v>
      </c>
      <c r="D302" s="12" t="e">
        <f t="shared" si="8"/>
        <v>#REF!</v>
      </c>
      <c r="E302" s="12" t="e">
        <f t="shared" si="9"/>
        <v>#REF!</v>
      </c>
    </row>
    <row r="303" spans="1:5" x14ac:dyDescent="0.25">
      <c r="A303" s="35" t="s">
        <v>357</v>
      </c>
      <c r="B303" s="35"/>
      <c r="C303" s="12" t="e">
        <f>+#REF!</f>
        <v>#REF!</v>
      </c>
      <c r="D303" s="12" t="e">
        <f t="shared" si="8"/>
        <v>#REF!</v>
      </c>
      <c r="E303" s="12" t="e">
        <f t="shared" si="9"/>
        <v>#REF!</v>
      </c>
    </row>
    <row r="304" spans="1:5" x14ac:dyDescent="0.25">
      <c r="A304" s="35" t="s">
        <v>358</v>
      </c>
      <c r="B304" s="35"/>
      <c r="C304" s="12" t="e">
        <f>+#REF!</f>
        <v>#REF!</v>
      </c>
      <c r="D304" s="12" t="e">
        <f t="shared" si="8"/>
        <v>#REF!</v>
      </c>
      <c r="E304" s="12" t="e">
        <f t="shared" si="9"/>
        <v>#REF!</v>
      </c>
    </row>
    <row r="305" spans="1:5" x14ac:dyDescent="0.25">
      <c r="A305" s="35" t="s">
        <v>359</v>
      </c>
      <c r="B305" s="35"/>
      <c r="C305" s="12" t="e">
        <f>+#REF!</f>
        <v>#REF!</v>
      </c>
      <c r="D305" s="12" t="e">
        <f t="shared" si="8"/>
        <v>#REF!</v>
      </c>
      <c r="E305" s="12" t="e">
        <f t="shared" si="9"/>
        <v>#REF!</v>
      </c>
    </row>
    <row r="306" spans="1:5" x14ac:dyDescent="0.25">
      <c r="A306" s="35" t="s">
        <v>360</v>
      </c>
      <c r="B306" s="35"/>
      <c r="C306" s="12" t="e">
        <f>+#REF!</f>
        <v>#REF!</v>
      </c>
      <c r="D306" s="12" t="e">
        <f t="shared" si="8"/>
        <v>#REF!</v>
      </c>
      <c r="E306" s="12" t="e">
        <f t="shared" si="9"/>
        <v>#REF!</v>
      </c>
    </row>
    <row r="307" spans="1:5" x14ac:dyDescent="0.25">
      <c r="A307" s="35" t="s">
        <v>361</v>
      </c>
      <c r="B307" s="35"/>
      <c r="C307" s="12" t="e">
        <f>+#REF!</f>
        <v>#REF!</v>
      </c>
      <c r="D307" s="12" t="e">
        <f t="shared" si="8"/>
        <v>#REF!</v>
      </c>
      <c r="E307" s="12" t="e">
        <f t="shared" si="9"/>
        <v>#REF!</v>
      </c>
    </row>
    <row r="308" spans="1:5" x14ac:dyDescent="0.25">
      <c r="A308" s="35" t="s">
        <v>362</v>
      </c>
      <c r="B308" s="35"/>
      <c r="C308" s="12" t="e">
        <f>+#REF!</f>
        <v>#REF!</v>
      </c>
      <c r="D308" s="12" t="e">
        <f t="shared" si="8"/>
        <v>#REF!</v>
      </c>
      <c r="E308" s="12" t="e">
        <f t="shared" si="9"/>
        <v>#REF!</v>
      </c>
    </row>
    <row r="309" spans="1:5" x14ac:dyDescent="0.25">
      <c r="A309" s="35" t="s">
        <v>363</v>
      </c>
      <c r="B309" s="35"/>
      <c r="C309" s="12" t="e">
        <f>+#REF!</f>
        <v>#REF!</v>
      </c>
      <c r="D309" s="12" t="e">
        <f t="shared" si="8"/>
        <v>#REF!</v>
      </c>
      <c r="E309" s="12" t="e">
        <f t="shared" si="9"/>
        <v>#REF!</v>
      </c>
    </row>
    <row r="310" spans="1:5" x14ac:dyDescent="0.25">
      <c r="A310" s="35" t="s">
        <v>364</v>
      </c>
      <c r="B310" s="35"/>
      <c r="C310" s="12" t="e">
        <f>+#REF!</f>
        <v>#REF!</v>
      </c>
      <c r="D310" s="12" t="e">
        <f t="shared" si="8"/>
        <v>#REF!</v>
      </c>
      <c r="E310" s="12" t="e">
        <f t="shared" si="9"/>
        <v>#REF!</v>
      </c>
    </row>
    <row r="311" spans="1:5" x14ac:dyDescent="0.25">
      <c r="A311" s="35" t="s">
        <v>365</v>
      </c>
      <c r="B311" s="35"/>
      <c r="C311" s="12" t="e">
        <f>+#REF!</f>
        <v>#REF!</v>
      </c>
      <c r="D311" s="12" t="e">
        <f t="shared" si="8"/>
        <v>#REF!</v>
      </c>
      <c r="E311" s="12" t="e">
        <f t="shared" si="9"/>
        <v>#REF!</v>
      </c>
    </row>
    <row r="312" spans="1:5" x14ac:dyDescent="0.25">
      <c r="A312" s="35" t="s">
        <v>366</v>
      </c>
      <c r="B312" s="35"/>
      <c r="C312" s="12" t="e">
        <f>+#REF!</f>
        <v>#REF!</v>
      </c>
      <c r="D312" s="12" t="e">
        <f t="shared" si="8"/>
        <v>#REF!</v>
      </c>
      <c r="E312" s="12" t="e">
        <f t="shared" si="9"/>
        <v>#REF!</v>
      </c>
    </row>
    <row r="313" spans="1:5" x14ac:dyDescent="0.25">
      <c r="A313" s="35" t="s">
        <v>367</v>
      </c>
      <c r="B313" s="35"/>
      <c r="C313" s="12" t="e">
        <f>+#REF!</f>
        <v>#REF!</v>
      </c>
      <c r="D313" s="12" t="e">
        <f t="shared" si="8"/>
        <v>#REF!</v>
      </c>
      <c r="E313" s="12" t="e">
        <f t="shared" si="9"/>
        <v>#REF!</v>
      </c>
    </row>
    <row r="314" spans="1:5" x14ac:dyDescent="0.25">
      <c r="A314" s="35" t="s">
        <v>368</v>
      </c>
      <c r="B314" s="35"/>
      <c r="C314" s="12" t="e">
        <f>+#REF!</f>
        <v>#REF!</v>
      </c>
      <c r="D314" s="12" t="e">
        <f t="shared" si="8"/>
        <v>#REF!</v>
      </c>
      <c r="E314" s="12" t="e">
        <f t="shared" si="9"/>
        <v>#REF!</v>
      </c>
    </row>
    <row r="315" spans="1:5" x14ac:dyDescent="0.25">
      <c r="A315" s="35" t="s">
        <v>369</v>
      </c>
      <c r="B315" s="35"/>
      <c r="C315" s="12" t="e">
        <f>+#REF!</f>
        <v>#REF!</v>
      </c>
      <c r="D315" s="12" t="e">
        <f t="shared" si="8"/>
        <v>#REF!</v>
      </c>
      <c r="E315" s="12" t="e">
        <f t="shared" si="9"/>
        <v>#REF!</v>
      </c>
    </row>
    <row r="316" spans="1:5" x14ac:dyDescent="0.25">
      <c r="A316" s="35" t="s">
        <v>370</v>
      </c>
      <c r="B316" s="35"/>
      <c r="C316" s="12" t="e">
        <f>+#REF!</f>
        <v>#REF!</v>
      </c>
      <c r="D316" s="12" t="e">
        <f t="shared" si="8"/>
        <v>#REF!</v>
      </c>
      <c r="E316" s="12" t="e">
        <f t="shared" si="9"/>
        <v>#REF!</v>
      </c>
    </row>
    <row r="317" spans="1:5" x14ac:dyDescent="0.25">
      <c r="A317" s="35" t="s">
        <v>371</v>
      </c>
      <c r="B317" s="35"/>
      <c r="C317" s="12" t="e">
        <f>+#REF!</f>
        <v>#REF!</v>
      </c>
      <c r="D317" s="12" t="e">
        <f t="shared" si="8"/>
        <v>#REF!</v>
      </c>
      <c r="E317" s="12" t="e">
        <f t="shared" si="9"/>
        <v>#REF!</v>
      </c>
    </row>
    <row r="318" spans="1:5" x14ac:dyDescent="0.25">
      <c r="A318" s="35" t="s">
        <v>372</v>
      </c>
      <c r="B318" s="35"/>
      <c r="C318" s="12" t="e">
        <f>+#REF!</f>
        <v>#REF!</v>
      </c>
      <c r="D318" s="12" t="e">
        <f t="shared" si="8"/>
        <v>#REF!</v>
      </c>
      <c r="E318" s="12" t="e">
        <f t="shared" si="9"/>
        <v>#REF!</v>
      </c>
    </row>
    <row r="319" spans="1:5" x14ac:dyDescent="0.25">
      <c r="A319" s="35" t="s">
        <v>373</v>
      </c>
      <c r="B319" s="35"/>
      <c r="C319" s="12" t="e">
        <f>+#REF!</f>
        <v>#REF!</v>
      </c>
      <c r="D319" s="12" t="e">
        <f t="shared" si="8"/>
        <v>#REF!</v>
      </c>
      <c r="E319" s="12" t="e">
        <f t="shared" si="9"/>
        <v>#REF!</v>
      </c>
    </row>
    <row r="320" spans="1:5" x14ac:dyDescent="0.25">
      <c r="A320" s="35" t="s">
        <v>374</v>
      </c>
      <c r="B320" s="35"/>
      <c r="C320" s="12" t="e">
        <f>+#REF!</f>
        <v>#REF!</v>
      </c>
      <c r="D320" s="12" t="e">
        <f t="shared" si="8"/>
        <v>#REF!</v>
      </c>
      <c r="E320" s="12" t="e">
        <f t="shared" si="9"/>
        <v>#REF!</v>
      </c>
    </row>
    <row r="321" spans="1:5" x14ac:dyDescent="0.25">
      <c r="A321" s="35" t="s">
        <v>375</v>
      </c>
      <c r="B321" s="35"/>
      <c r="C321" s="12" t="e">
        <f>+#REF!</f>
        <v>#REF!</v>
      </c>
      <c r="D321" s="12" t="e">
        <f t="shared" si="8"/>
        <v>#REF!</v>
      </c>
      <c r="E321" s="12" t="e">
        <f t="shared" si="9"/>
        <v>#REF!</v>
      </c>
    </row>
    <row r="322" spans="1:5" x14ac:dyDescent="0.25">
      <c r="A322" s="35" t="s">
        <v>376</v>
      </c>
      <c r="B322" s="35"/>
      <c r="C322" s="12" t="e">
        <f>+#REF!</f>
        <v>#REF!</v>
      </c>
      <c r="D322" s="12" t="e">
        <f t="shared" si="8"/>
        <v>#REF!</v>
      </c>
      <c r="E322" s="12" t="e">
        <f t="shared" si="9"/>
        <v>#REF!</v>
      </c>
    </row>
    <row r="323" spans="1:5" x14ac:dyDescent="0.25">
      <c r="A323" s="35" t="s">
        <v>377</v>
      </c>
      <c r="B323" s="35"/>
      <c r="C323" s="12" t="e">
        <f>+#REF!</f>
        <v>#REF!</v>
      </c>
      <c r="D323" s="12" t="e">
        <f t="shared" ref="D323:D387" si="10">IF(C323&lt;&gt;"No declarado", MID(C323,1,100),"")</f>
        <v>#REF!</v>
      </c>
      <c r="E323" s="12" t="e">
        <f t="shared" ref="E323:E386" si="11">IF(C323="No declarado", "")</f>
        <v>#REF!</v>
      </c>
    </row>
    <row r="324" spans="1:5" x14ac:dyDescent="0.25">
      <c r="A324" s="35" t="s">
        <v>378</v>
      </c>
      <c r="B324" s="35"/>
      <c r="C324" s="12" t="e">
        <f>+#REF!</f>
        <v>#REF!</v>
      </c>
      <c r="D324" s="12" t="e">
        <f t="shared" si="10"/>
        <v>#REF!</v>
      </c>
      <c r="E324" s="12" t="e">
        <f t="shared" si="11"/>
        <v>#REF!</v>
      </c>
    </row>
    <row r="325" spans="1:5" x14ac:dyDescent="0.25">
      <c r="A325" s="35" t="s">
        <v>379</v>
      </c>
      <c r="B325" s="35"/>
      <c r="C325" s="12" t="e">
        <f>+#REF!</f>
        <v>#REF!</v>
      </c>
      <c r="D325" s="12" t="e">
        <f t="shared" si="10"/>
        <v>#REF!</v>
      </c>
      <c r="E325" s="12" t="e">
        <f t="shared" si="11"/>
        <v>#REF!</v>
      </c>
    </row>
    <row r="326" spans="1:5" x14ac:dyDescent="0.25">
      <c r="A326" s="35" t="s">
        <v>380</v>
      </c>
      <c r="B326" s="35"/>
      <c r="C326" s="12" t="e">
        <f>+#REF!</f>
        <v>#REF!</v>
      </c>
      <c r="D326" s="12" t="e">
        <f t="shared" si="10"/>
        <v>#REF!</v>
      </c>
      <c r="E326" s="12" t="e">
        <f t="shared" si="11"/>
        <v>#REF!</v>
      </c>
    </row>
    <row r="327" spans="1:5" x14ac:dyDescent="0.25">
      <c r="A327" s="35" t="s">
        <v>381</v>
      </c>
      <c r="B327" s="35"/>
      <c r="C327" s="12" t="e">
        <f>+#REF!</f>
        <v>#REF!</v>
      </c>
      <c r="D327" s="12" t="e">
        <f t="shared" si="10"/>
        <v>#REF!</v>
      </c>
      <c r="E327" s="12" t="e">
        <f t="shared" si="11"/>
        <v>#REF!</v>
      </c>
    </row>
    <row r="328" spans="1:5" x14ac:dyDescent="0.25">
      <c r="A328" s="35" t="s">
        <v>382</v>
      </c>
      <c r="B328" s="35"/>
      <c r="C328" s="12" t="e">
        <f>+#REF!</f>
        <v>#REF!</v>
      </c>
      <c r="D328" s="12" t="e">
        <f t="shared" si="10"/>
        <v>#REF!</v>
      </c>
      <c r="E328" s="12" t="e">
        <f t="shared" si="11"/>
        <v>#REF!</v>
      </c>
    </row>
    <row r="329" spans="1:5" x14ac:dyDescent="0.25">
      <c r="A329" s="35" t="s">
        <v>383</v>
      </c>
      <c r="B329" s="35"/>
      <c r="C329" s="12" t="e">
        <f>+#REF!</f>
        <v>#REF!</v>
      </c>
      <c r="D329" s="12" t="e">
        <f t="shared" si="10"/>
        <v>#REF!</v>
      </c>
      <c r="E329" s="12" t="e">
        <f t="shared" si="11"/>
        <v>#REF!</v>
      </c>
    </row>
    <row r="330" spans="1:5" x14ac:dyDescent="0.25">
      <c r="A330" s="35" t="s">
        <v>384</v>
      </c>
      <c r="B330" s="35"/>
      <c r="C330" s="12" t="e">
        <f>+#REF!</f>
        <v>#REF!</v>
      </c>
      <c r="D330" s="12" t="e">
        <f t="shared" si="10"/>
        <v>#REF!</v>
      </c>
      <c r="E330" s="12" t="e">
        <f t="shared" si="11"/>
        <v>#REF!</v>
      </c>
    </row>
    <row r="331" spans="1:5" x14ac:dyDescent="0.25">
      <c r="A331" s="35" t="s">
        <v>385</v>
      </c>
      <c r="B331" s="35"/>
      <c r="C331" s="12" t="e">
        <f>+#REF!</f>
        <v>#REF!</v>
      </c>
      <c r="D331" s="12" t="e">
        <f t="shared" si="10"/>
        <v>#REF!</v>
      </c>
      <c r="E331" s="12" t="e">
        <f t="shared" si="11"/>
        <v>#REF!</v>
      </c>
    </row>
    <row r="332" spans="1:5" x14ac:dyDescent="0.25">
      <c r="A332" s="35" t="s">
        <v>386</v>
      </c>
      <c r="B332" s="35"/>
      <c r="C332" s="12" t="e">
        <f>+#REF!</f>
        <v>#REF!</v>
      </c>
      <c r="D332" s="12" t="e">
        <f t="shared" si="10"/>
        <v>#REF!</v>
      </c>
      <c r="E332" s="12" t="e">
        <f t="shared" si="11"/>
        <v>#REF!</v>
      </c>
    </row>
    <row r="333" spans="1:5" x14ac:dyDescent="0.25">
      <c r="A333" s="35" t="s">
        <v>387</v>
      </c>
      <c r="B333" s="35"/>
      <c r="C333" s="12" t="e">
        <f>+#REF!</f>
        <v>#REF!</v>
      </c>
      <c r="D333" s="12" t="e">
        <f t="shared" si="10"/>
        <v>#REF!</v>
      </c>
      <c r="E333" s="12" t="e">
        <f t="shared" si="11"/>
        <v>#REF!</v>
      </c>
    </row>
    <row r="334" spans="1:5" x14ac:dyDescent="0.25">
      <c r="A334" s="35" t="s">
        <v>388</v>
      </c>
      <c r="B334" s="35"/>
      <c r="C334" s="12" t="e">
        <f>+#REF!</f>
        <v>#REF!</v>
      </c>
      <c r="D334" s="12" t="e">
        <f t="shared" si="10"/>
        <v>#REF!</v>
      </c>
      <c r="E334" s="12" t="e">
        <f t="shared" si="11"/>
        <v>#REF!</v>
      </c>
    </row>
    <row r="335" spans="1:5" x14ac:dyDescent="0.25">
      <c r="A335" s="35" t="s">
        <v>389</v>
      </c>
      <c r="B335" s="35"/>
      <c r="C335" s="12" t="e">
        <f>+#REF!</f>
        <v>#REF!</v>
      </c>
      <c r="D335" s="12" t="e">
        <f t="shared" si="10"/>
        <v>#REF!</v>
      </c>
      <c r="E335" s="12" t="e">
        <f t="shared" si="11"/>
        <v>#REF!</v>
      </c>
    </row>
    <row r="336" spans="1:5" x14ac:dyDescent="0.25">
      <c r="A336" s="35" t="s">
        <v>390</v>
      </c>
      <c r="B336" s="35"/>
      <c r="C336" s="12" t="e">
        <f>+#REF!</f>
        <v>#REF!</v>
      </c>
      <c r="D336" s="12" t="e">
        <f t="shared" si="10"/>
        <v>#REF!</v>
      </c>
      <c r="E336" s="12" t="e">
        <f t="shared" si="11"/>
        <v>#REF!</v>
      </c>
    </row>
    <row r="337" spans="1:5" x14ac:dyDescent="0.25">
      <c r="A337" s="35" t="s">
        <v>391</v>
      </c>
      <c r="B337" s="35"/>
      <c r="C337" s="12" t="e">
        <f>+#REF!</f>
        <v>#REF!</v>
      </c>
      <c r="D337" s="12" t="e">
        <f t="shared" si="10"/>
        <v>#REF!</v>
      </c>
      <c r="E337" s="12" t="e">
        <f t="shared" si="11"/>
        <v>#REF!</v>
      </c>
    </row>
    <row r="338" spans="1:5" x14ac:dyDescent="0.25">
      <c r="A338" s="35" t="s">
        <v>392</v>
      </c>
      <c r="B338" s="35"/>
      <c r="C338" s="12" t="e">
        <f>+#REF!</f>
        <v>#REF!</v>
      </c>
      <c r="D338" s="12" t="e">
        <f t="shared" si="10"/>
        <v>#REF!</v>
      </c>
      <c r="E338" s="12" t="e">
        <f t="shared" si="11"/>
        <v>#REF!</v>
      </c>
    </row>
    <row r="339" spans="1:5" x14ac:dyDescent="0.25">
      <c r="A339" s="35" t="s">
        <v>393</v>
      </c>
      <c r="B339" s="35"/>
      <c r="C339" s="12" t="e">
        <f>+#REF!</f>
        <v>#REF!</v>
      </c>
      <c r="D339" s="12" t="e">
        <f t="shared" si="10"/>
        <v>#REF!</v>
      </c>
      <c r="E339" s="12" t="e">
        <f t="shared" si="11"/>
        <v>#REF!</v>
      </c>
    </row>
    <row r="340" spans="1:5" x14ac:dyDescent="0.25">
      <c r="A340" s="35" t="s">
        <v>394</v>
      </c>
      <c r="B340" s="35"/>
      <c r="C340" s="12" t="e">
        <f>+#REF!</f>
        <v>#REF!</v>
      </c>
      <c r="D340" s="12" t="e">
        <f t="shared" si="10"/>
        <v>#REF!</v>
      </c>
      <c r="E340" s="12" t="e">
        <f t="shared" si="11"/>
        <v>#REF!</v>
      </c>
    </row>
    <row r="341" spans="1:5" x14ac:dyDescent="0.25">
      <c r="A341" s="35" t="s">
        <v>395</v>
      </c>
      <c r="B341" s="35"/>
      <c r="C341" s="12" t="e">
        <f>+#REF!</f>
        <v>#REF!</v>
      </c>
      <c r="D341" s="12" t="e">
        <f t="shared" si="10"/>
        <v>#REF!</v>
      </c>
      <c r="E341" s="12" t="e">
        <f t="shared" si="11"/>
        <v>#REF!</v>
      </c>
    </row>
    <row r="342" spans="1:5" x14ac:dyDescent="0.25">
      <c r="A342" s="35" t="s">
        <v>396</v>
      </c>
      <c r="B342" s="35"/>
      <c r="C342" s="12" t="e">
        <f>+#REF!</f>
        <v>#REF!</v>
      </c>
      <c r="D342" s="12" t="e">
        <f t="shared" si="10"/>
        <v>#REF!</v>
      </c>
      <c r="E342" s="12" t="e">
        <f t="shared" si="11"/>
        <v>#REF!</v>
      </c>
    </row>
    <row r="343" spans="1:5" x14ac:dyDescent="0.25">
      <c r="A343" s="35" t="s">
        <v>397</v>
      </c>
      <c r="B343" s="35"/>
      <c r="C343" s="12" t="e">
        <f>+#REF!</f>
        <v>#REF!</v>
      </c>
      <c r="D343" s="12" t="e">
        <f t="shared" si="10"/>
        <v>#REF!</v>
      </c>
      <c r="E343" s="12" t="e">
        <f t="shared" si="11"/>
        <v>#REF!</v>
      </c>
    </row>
    <row r="344" spans="1:5" x14ac:dyDescent="0.25">
      <c r="A344" s="35" t="s">
        <v>398</v>
      </c>
      <c r="B344" s="35"/>
      <c r="C344" s="12" t="e">
        <f>+#REF!</f>
        <v>#REF!</v>
      </c>
      <c r="D344" s="12" t="e">
        <f t="shared" si="10"/>
        <v>#REF!</v>
      </c>
      <c r="E344" s="12" t="e">
        <f t="shared" si="11"/>
        <v>#REF!</v>
      </c>
    </row>
    <row r="345" spans="1:5" x14ac:dyDescent="0.25">
      <c r="A345" s="35" t="s">
        <v>399</v>
      </c>
      <c r="B345" s="35"/>
      <c r="C345" s="12" t="e">
        <f>+#REF!</f>
        <v>#REF!</v>
      </c>
      <c r="D345" s="12" t="e">
        <f t="shared" si="10"/>
        <v>#REF!</v>
      </c>
      <c r="E345" s="12" t="e">
        <f t="shared" si="11"/>
        <v>#REF!</v>
      </c>
    </row>
    <row r="346" spans="1:5" x14ac:dyDescent="0.25">
      <c r="A346" s="35" t="s">
        <v>400</v>
      </c>
      <c r="B346" s="35"/>
      <c r="C346" s="12" t="e">
        <f>+#REF!</f>
        <v>#REF!</v>
      </c>
      <c r="D346" s="12" t="e">
        <f t="shared" si="10"/>
        <v>#REF!</v>
      </c>
      <c r="E346" s="12" t="e">
        <f t="shared" si="11"/>
        <v>#REF!</v>
      </c>
    </row>
    <row r="347" spans="1:5" x14ac:dyDescent="0.25">
      <c r="A347" s="35" t="s">
        <v>401</v>
      </c>
      <c r="B347" s="35"/>
      <c r="C347" s="12" t="e">
        <f>+#REF!</f>
        <v>#REF!</v>
      </c>
      <c r="D347" s="12" t="e">
        <f t="shared" si="10"/>
        <v>#REF!</v>
      </c>
      <c r="E347" s="12" t="e">
        <f t="shared" si="11"/>
        <v>#REF!</v>
      </c>
    </row>
    <row r="348" spans="1:5" x14ac:dyDescent="0.25">
      <c r="A348" s="35" t="s">
        <v>402</v>
      </c>
      <c r="B348" s="35"/>
      <c r="C348" s="12" t="e">
        <f>+#REF!</f>
        <v>#REF!</v>
      </c>
      <c r="D348" s="12" t="e">
        <f t="shared" si="10"/>
        <v>#REF!</v>
      </c>
      <c r="E348" s="12" t="e">
        <f t="shared" si="11"/>
        <v>#REF!</v>
      </c>
    </row>
    <row r="349" spans="1:5" x14ac:dyDescent="0.25">
      <c r="A349" s="35" t="s">
        <v>403</v>
      </c>
      <c r="B349" s="35"/>
      <c r="C349" s="12" t="e">
        <f>+#REF!</f>
        <v>#REF!</v>
      </c>
      <c r="D349" s="12" t="e">
        <f t="shared" si="10"/>
        <v>#REF!</v>
      </c>
      <c r="E349" s="12" t="e">
        <f t="shared" si="11"/>
        <v>#REF!</v>
      </c>
    </row>
    <row r="350" spans="1:5" x14ac:dyDescent="0.25">
      <c r="A350" s="35" t="s">
        <v>404</v>
      </c>
      <c r="B350" s="35"/>
      <c r="C350" s="12" t="e">
        <f>+#REF!</f>
        <v>#REF!</v>
      </c>
      <c r="D350" s="12" t="e">
        <f t="shared" si="10"/>
        <v>#REF!</v>
      </c>
      <c r="E350" s="12" t="e">
        <f t="shared" si="11"/>
        <v>#REF!</v>
      </c>
    </row>
    <row r="351" spans="1:5" x14ac:dyDescent="0.25">
      <c r="A351" s="35" t="s">
        <v>405</v>
      </c>
      <c r="B351" s="35"/>
      <c r="C351" s="12" t="e">
        <f>+#REF!</f>
        <v>#REF!</v>
      </c>
      <c r="D351" s="12" t="e">
        <f t="shared" si="10"/>
        <v>#REF!</v>
      </c>
      <c r="E351" s="12" t="e">
        <f t="shared" si="11"/>
        <v>#REF!</v>
      </c>
    </row>
    <row r="352" spans="1:5" x14ac:dyDescent="0.25">
      <c r="A352" s="35" t="s">
        <v>406</v>
      </c>
      <c r="B352" s="35"/>
      <c r="C352" s="12" t="e">
        <f>+#REF!</f>
        <v>#REF!</v>
      </c>
      <c r="D352" s="12" t="e">
        <f t="shared" si="10"/>
        <v>#REF!</v>
      </c>
      <c r="E352" s="12" t="e">
        <f t="shared" si="11"/>
        <v>#REF!</v>
      </c>
    </row>
    <row r="353" spans="1:5" x14ac:dyDescent="0.25">
      <c r="A353" s="35" t="s">
        <v>407</v>
      </c>
      <c r="B353" s="35"/>
      <c r="C353" s="12" t="e">
        <f>+#REF!</f>
        <v>#REF!</v>
      </c>
      <c r="D353" s="12" t="e">
        <f t="shared" si="10"/>
        <v>#REF!</v>
      </c>
      <c r="E353" s="12" t="e">
        <f t="shared" si="11"/>
        <v>#REF!</v>
      </c>
    </row>
    <row r="354" spans="1:5" x14ac:dyDescent="0.25">
      <c r="A354" s="35" t="s">
        <v>408</v>
      </c>
      <c r="B354" s="35"/>
      <c r="C354" s="12" t="e">
        <f>+#REF!</f>
        <v>#REF!</v>
      </c>
      <c r="D354" s="12" t="e">
        <f t="shared" si="10"/>
        <v>#REF!</v>
      </c>
      <c r="E354" s="12" t="e">
        <f t="shared" si="11"/>
        <v>#REF!</v>
      </c>
    </row>
    <row r="355" spans="1:5" x14ac:dyDescent="0.25">
      <c r="A355" s="35" t="s">
        <v>409</v>
      </c>
      <c r="B355" s="35"/>
      <c r="C355" s="12" t="e">
        <f>+#REF!</f>
        <v>#REF!</v>
      </c>
      <c r="D355" s="12" t="e">
        <f t="shared" si="10"/>
        <v>#REF!</v>
      </c>
      <c r="E355" s="12" t="e">
        <f t="shared" si="11"/>
        <v>#REF!</v>
      </c>
    </row>
    <row r="356" spans="1:5" x14ac:dyDescent="0.25">
      <c r="A356" s="35" t="s">
        <v>410</v>
      </c>
      <c r="B356" s="35"/>
      <c r="C356" s="12" t="e">
        <f>+#REF!</f>
        <v>#REF!</v>
      </c>
      <c r="D356" s="12" t="e">
        <f t="shared" si="10"/>
        <v>#REF!</v>
      </c>
      <c r="E356" s="12" t="e">
        <f t="shared" si="11"/>
        <v>#REF!</v>
      </c>
    </row>
    <row r="357" spans="1:5" x14ac:dyDescent="0.25">
      <c r="A357" s="35" t="s">
        <v>411</v>
      </c>
      <c r="B357" s="35"/>
      <c r="C357" s="12" t="e">
        <f>+#REF!</f>
        <v>#REF!</v>
      </c>
      <c r="D357" s="12" t="e">
        <f t="shared" si="10"/>
        <v>#REF!</v>
      </c>
      <c r="E357" s="12" t="e">
        <f t="shared" si="11"/>
        <v>#REF!</v>
      </c>
    </row>
    <row r="358" spans="1:5" x14ac:dyDescent="0.25">
      <c r="A358" s="35" t="s">
        <v>412</v>
      </c>
      <c r="B358" s="35"/>
      <c r="C358" s="12" t="e">
        <f>+#REF!</f>
        <v>#REF!</v>
      </c>
      <c r="D358" s="12" t="e">
        <f t="shared" si="10"/>
        <v>#REF!</v>
      </c>
      <c r="E358" s="12" t="e">
        <f t="shared" si="11"/>
        <v>#REF!</v>
      </c>
    </row>
    <row r="359" spans="1:5" x14ac:dyDescent="0.25">
      <c r="A359" s="35" t="s">
        <v>413</v>
      </c>
      <c r="B359" s="35"/>
      <c r="C359" s="12" t="e">
        <f>+#REF!</f>
        <v>#REF!</v>
      </c>
      <c r="D359" s="12" t="e">
        <f t="shared" si="10"/>
        <v>#REF!</v>
      </c>
      <c r="E359" s="12" t="e">
        <f t="shared" si="11"/>
        <v>#REF!</v>
      </c>
    </row>
    <row r="360" spans="1:5" x14ac:dyDescent="0.25">
      <c r="A360" s="35" t="s">
        <v>414</v>
      </c>
      <c r="B360" s="35"/>
      <c r="C360" s="12" t="e">
        <f>+#REF!</f>
        <v>#REF!</v>
      </c>
      <c r="D360" s="12" t="e">
        <f t="shared" si="10"/>
        <v>#REF!</v>
      </c>
      <c r="E360" s="12" t="e">
        <f t="shared" si="11"/>
        <v>#REF!</v>
      </c>
    </row>
    <row r="361" spans="1:5" x14ac:dyDescent="0.25">
      <c r="A361" s="35" t="s">
        <v>415</v>
      </c>
      <c r="B361" s="35"/>
      <c r="C361" s="12" t="e">
        <f>+#REF!</f>
        <v>#REF!</v>
      </c>
      <c r="D361" s="12" t="e">
        <f t="shared" si="10"/>
        <v>#REF!</v>
      </c>
      <c r="E361" s="12" t="e">
        <f t="shared" si="11"/>
        <v>#REF!</v>
      </c>
    </row>
    <row r="362" spans="1:5" x14ac:dyDescent="0.25">
      <c r="A362" s="35" t="s">
        <v>113</v>
      </c>
      <c r="B362" s="35"/>
      <c r="C362" s="12" t="e">
        <f>+#REF!</f>
        <v>#REF!</v>
      </c>
      <c r="D362" s="12" t="e">
        <f t="shared" si="10"/>
        <v>#REF!</v>
      </c>
      <c r="E362" s="12" t="e">
        <f t="shared" si="11"/>
        <v>#REF!</v>
      </c>
    </row>
    <row r="363" spans="1:5" x14ac:dyDescent="0.25">
      <c r="A363" s="35" t="s">
        <v>114</v>
      </c>
      <c r="B363" s="35"/>
      <c r="C363" s="12" t="e">
        <f>+#REF!</f>
        <v>#REF!</v>
      </c>
      <c r="D363" s="12" t="e">
        <f t="shared" si="10"/>
        <v>#REF!</v>
      </c>
      <c r="E363" s="12" t="e">
        <f t="shared" si="11"/>
        <v>#REF!</v>
      </c>
    </row>
    <row r="364" spans="1:5" x14ac:dyDescent="0.25">
      <c r="A364" s="35" t="s">
        <v>115</v>
      </c>
      <c r="B364" s="35"/>
      <c r="C364" s="12" t="e">
        <f>+#REF!</f>
        <v>#REF!</v>
      </c>
      <c r="D364" s="12" t="e">
        <f t="shared" si="10"/>
        <v>#REF!</v>
      </c>
      <c r="E364" s="12" t="e">
        <f t="shared" si="11"/>
        <v>#REF!</v>
      </c>
    </row>
    <row r="365" spans="1:5" x14ac:dyDescent="0.25">
      <c r="A365" s="35" t="s">
        <v>116</v>
      </c>
      <c r="B365" s="35"/>
      <c r="C365" s="12" t="e">
        <f>+#REF!</f>
        <v>#REF!</v>
      </c>
      <c r="D365" s="12" t="e">
        <f t="shared" si="10"/>
        <v>#REF!</v>
      </c>
      <c r="E365" s="12" t="e">
        <f t="shared" si="11"/>
        <v>#REF!</v>
      </c>
    </row>
    <row r="366" spans="1:5" x14ac:dyDescent="0.25">
      <c r="A366" s="35" t="s">
        <v>117</v>
      </c>
      <c r="B366" s="35"/>
      <c r="C366" s="12" t="e">
        <f>+#REF!</f>
        <v>#REF!</v>
      </c>
      <c r="D366" s="12" t="e">
        <f t="shared" si="10"/>
        <v>#REF!</v>
      </c>
      <c r="E366" s="12" t="e">
        <f t="shared" si="11"/>
        <v>#REF!</v>
      </c>
    </row>
    <row r="367" spans="1:5" x14ac:dyDescent="0.25">
      <c r="A367" s="35" t="s">
        <v>118</v>
      </c>
      <c r="B367" s="35"/>
      <c r="C367" s="12" t="e">
        <f>+#REF!</f>
        <v>#REF!</v>
      </c>
      <c r="D367" s="12" t="e">
        <f t="shared" si="10"/>
        <v>#REF!</v>
      </c>
      <c r="E367" s="12" t="e">
        <f t="shared" si="11"/>
        <v>#REF!</v>
      </c>
    </row>
    <row r="368" spans="1:5" x14ac:dyDescent="0.25">
      <c r="A368" s="35" t="s">
        <v>119</v>
      </c>
      <c r="B368" s="35"/>
      <c r="C368" s="12" t="e">
        <f>+#REF!</f>
        <v>#REF!</v>
      </c>
      <c r="D368" s="12" t="e">
        <f t="shared" si="10"/>
        <v>#REF!</v>
      </c>
      <c r="E368" s="12" t="e">
        <f t="shared" si="11"/>
        <v>#REF!</v>
      </c>
    </row>
    <row r="369" spans="1:5" x14ac:dyDescent="0.25">
      <c r="A369" s="35" t="s">
        <v>120</v>
      </c>
      <c r="B369" s="35"/>
      <c r="C369" s="12" t="e">
        <f>+#REF!</f>
        <v>#REF!</v>
      </c>
      <c r="D369" s="12" t="e">
        <f t="shared" si="10"/>
        <v>#REF!</v>
      </c>
      <c r="E369" s="12" t="e">
        <f t="shared" si="11"/>
        <v>#REF!</v>
      </c>
    </row>
    <row r="370" spans="1:5" x14ac:dyDescent="0.25">
      <c r="A370" s="35" t="s">
        <v>121</v>
      </c>
      <c r="B370" s="35"/>
      <c r="C370" s="12" t="e">
        <f>+#REF!</f>
        <v>#REF!</v>
      </c>
      <c r="D370" s="12"/>
      <c r="E370" s="12" t="e">
        <f t="shared" si="11"/>
        <v>#REF!</v>
      </c>
    </row>
    <row r="371" spans="1:5" x14ac:dyDescent="0.25">
      <c r="A371" s="35" t="s">
        <v>123</v>
      </c>
      <c r="B371" s="35"/>
      <c r="C371" s="12" t="e">
        <f>+#REF!</f>
        <v>#REF!</v>
      </c>
      <c r="D371" s="12" t="e">
        <f t="shared" si="10"/>
        <v>#REF!</v>
      </c>
      <c r="E371" s="12" t="e">
        <f t="shared" si="11"/>
        <v>#REF!</v>
      </c>
    </row>
    <row r="372" spans="1:5" x14ac:dyDescent="0.25">
      <c r="A372" s="35" t="s">
        <v>124</v>
      </c>
      <c r="B372" s="35"/>
      <c r="C372" s="12" t="e">
        <f>+#REF!</f>
        <v>#REF!</v>
      </c>
      <c r="D372" s="12" t="e">
        <f t="shared" si="10"/>
        <v>#REF!</v>
      </c>
      <c r="E372" s="12" t="e">
        <f t="shared" si="11"/>
        <v>#REF!</v>
      </c>
    </row>
    <row r="373" spans="1:5" x14ac:dyDescent="0.25">
      <c r="A373" s="35" t="s">
        <v>125</v>
      </c>
      <c r="B373" s="35"/>
      <c r="C373" s="12" t="e">
        <f>+#REF!</f>
        <v>#REF!</v>
      </c>
      <c r="D373" s="12" t="e">
        <f t="shared" si="10"/>
        <v>#REF!</v>
      </c>
      <c r="E373" s="12" t="e">
        <f t="shared" si="11"/>
        <v>#REF!</v>
      </c>
    </row>
    <row r="374" spans="1:5" x14ac:dyDescent="0.25">
      <c r="A374" s="35" t="s">
        <v>418</v>
      </c>
      <c r="B374" s="35"/>
      <c r="C374" s="12" t="e">
        <f>+#REF!</f>
        <v>#REF!</v>
      </c>
      <c r="D374" s="12" t="e">
        <f t="shared" si="10"/>
        <v>#REF!</v>
      </c>
      <c r="E374" s="12" t="e">
        <f t="shared" si="11"/>
        <v>#REF!</v>
      </c>
    </row>
    <row r="375" spans="1:5" x14ac:dyDescent="0.25">
      <c r="A375" s="35" t="s">
        <v>419</v>
      </c>
      <c r="B375" s="35"/>
      <c r="C375" s="12" t="e">
        <f>+#REF!</f>
        <v>#REF!</v>
      </c>
      <c r="D375" s="12" t="e">
        <f t="shared" si="10"/>
        <v>#REF!</v>
      </c>
      <c r="E375" s="12" t="e">
        <f t="shared" si="11"/>
        <v>#REF!</v>
      </c>
    </row>
    <row r="376" spans="1:5" x14ac:dyDescent="0.25">
      <c r="A376" s="35" t="s">
        <v>420</v>
      </c>
      <c r="B376" s="35"/>
      <c r="C376" s="12" t="e">
        <f>+#REF!</f>
        <v>#REF!</v>
      </c>
      <c r="D376" s="12" t="e">
        <f t="shared" si="10"/>
        <v>#REF!</v>
      </c>
      <c r="E376" s="12" t="e">
        <f t="shared" si="11"/>
        <v>#REF!</v>
      </c>
    </row>
    <row r="377" spans="1:5" x14ac:dyDescent="0.25">
      <c r="A377" s="35" t="s">
        <v>503</v>
      </c>
      <c r="B377" s="35"/>
      <c r="C377" s="12" t="e">
        <f>+#REF!</f>
        <v>#REF!</v>
      </c>
      <c r="D377" s="12" t="e">
        <f t="shared" si="10"/>
        <v>#REF!</v>
      </c>
      <c r="E377" s="12" t="e">
        <f t="shared" si="11"/>
        <v>#REF!</v>
      </c>
    </row>
    <row r="378" spans="1:5" x14ac:dyDescent="0.25">
      <c r="A378" s="35" t="s">
        <v>504</v>
      </c>
      <c r="B378" s="35"/>
      <c r="C378" s="12" t="e">
        <f>+#REF!</f>
        <v>#REF!</v>
      </c>
      <c r="D378" s="12" t="e">
        <f t="shared" si="10"/>
        <v>#REF!</v>
      </c>
      <c r="E378" s="12" t="e">
        <f t="shared" si="11"/>
        <v>#REF!</v>
      </c>
    </row>
    <row r="379" spans="1:5" x14ac:dyDescent="0.25">
      <c r="A379" s="35" t="s">
        <v>505</v>
      </c>
      <c r="B379" s="35"/>
      <c r="C379" s="12" t="e">
        <f>+#REF!</f>
        <v>#REF!</v>
      </c>
      <c r="D379" s="12" t="e">
        <f t="shared" si="10"/>
        <v>#REF!</v>
      </c>
      <c r="E379" s="12" t="e">
        <f t="shared" si="11"/>
        <v>#REF!</v>
      </c>
    </row>
    <row r="380" spans="1:5" x14ac:dyDescent="0.25">
      <c r="A380" s="35" t="s">
        <v>506</v>
      </c>
      <c r="B380" s="35"/>
      <c r="C380" s="12" t="e">
        <f>+#REF!</f>
        <v>#REF!</v>
      </c>
      <c r="D380" s="12" t="e">
        <f t="shared" si="10"/>
        <v>#REF!</v>
      </c>
      <c r="E380" s="12" t="e">
        <f t="shared" si="11"/>
        <v>#REF!</v>
      </c>
    </row>
    <row r="381" spans="1:5" x14ac:dyDescent="0.25">
      <c r="A381" s="35" t="s">
        <v>122</v>
      </c>
      <c r="B381" s="35"/>
      <c r="C381" s="12" t="e">
        <f>+#REF!</f>
        <v>#REF!</v>
      </c>
      <c r="D381" s="12" t="e">
        <f t="shared" si="10"/>
        <v>#REF!</v>
      </c>
      <c r="E381" s="12" t="e">
        <f t="shared" si="11"/>
        <v>#REF!</v>
      </c>
    </row>
    <row r="382" spans="1:5" x14ac:dyDescent="0.25">
      <c r="A382" s="35" t="s">
        <v>507</v>
      </c>
      <c r="B382" s="35"/>
      <c r="C382" s="12" t="e">
        <f>+#REF!</f>
        <v>#REF!</v>
      </c>
      <c r="D382" s="12" t="e">
        <f t="shared" si="10"/>
        <v>#REF!</v>
      </c>
      <c r="E382" s="12" t="e">
        <f t="shared" si="11"/>
        <v>#REF!</v>
      </c>
    </row>
    <row r="383" spans="1:5" x14ac:dyDescent="0.25">
      <c r="A383" s="35" t="s">
        <v>421</v>
      </c>
      <c r="B383" s="35"/>
      <c r="C383" s="12" t="e">
        <f>+#REF!</f>
        <v>#REF!</v>
      </c>
      <c r="D383" s="12" t="e">
        <f t="shared" si="10"/>
        <v>#REF!</v>
      </c>
      <c r="E383" s="12" t="e">
        <f t="shared" si="11"/>
        <v>#REF!</v>
      </c>
    </row>
    <row r="384" spans="1:5" x14ac:dyDescent="0.25">
      <c r="A384" s="35">
        <v>5.0999999999999996</v>
      </c>
      <c r="B384" s="35"/>
      <c r="C384" s="12" t="e">
        <f>+#REF!</f>
        <v>#REF!</v>
      </c>
      <c r="D384" s="12" t="e">
        <f t="shared" si="10"/>
        <v>#REF!</v>
      </c>
      <c r="E384" s="12" t="e">
        <f t="shared" si="11"/>
        <v>#REF!</v>
      </c>
    </row>
    <row r="385" spans="1:5" ht="18" customHeight="1" x14ac:dyDescent="0.25">
      <c r="A385" s="35" t="s">
        <v>126</v>
      </c>
      <c r="B385" s="35"/>
      <c r="C385" s="12" t="e">
        <f>+#REF!</f>
        <v>#REF!</v>
      </c>
      <c r="D385" s="12" t="e">
        <f t="shared" si="10"/>
        <v>#REF!</v>
      </c>
      <c r="E385" s="12" t="e">
        <f t="shared" si="11"/>
        <v>#REF!</v>
      </c>
    </row>
    <row r="386" spans="1:5" x14ac:dyDescent="0.25">
      <c r="A386" s="35" t="s">
        <v>127</v>
      </c>
      <c r="B386" s="35"/>
      <c r="C386" s="12" t="e">
        <f>+#REF!</f>
        <v>#REF!</v>
      </c>
      <c r="D386" s="12" t="e">
        <f t="shared" si="10"/>
        <v>#REF!</v>
      </c>
      <c r="E386" s="12" t="e">
        <f t="shared" si="11"/>
        <v>#REF!</v>
      </c>
    </row>
    <row r="387" spans="1:5" x14ac:dyDescent="0.25">
      <c r="A387" s="35" t="s">
        <v>423</v>
      </c>
      <c r="B387" s="35"/>
      <c r="C387" s="12" t="e">
        <f>+#REF!</f>
        <v>#REF!</v>
      </c>
      <c r="D387" s="12" t="e">
        <f t="shared" si="10"/>
        <v>#REF!</v>
      </c>
      <c r="E387" s="12" t="e">
        <f t="shared" ref="E387:E399" si="12">IF(C387="No declarado", "")</f>
        <v>#REF!</v>
      </c>
    </row>
    <row r="388" spans="1:5" x14ac:dyDescent="0.25">
      <c r="A388" s="35" t="s">
        <v>433</v>
      </c>
      <c r="B388" s="35"/>
      <c r="C388" s="12" t="e">
        <f>+#REF!</f>
        <v>#REF!</v>
      </c>
      <c r="D388" s="12" t="e">
        <f t="shared" ref="D388:D398" si="13">IF(C388&lt;&gt;"No declarado", MID(C388,1,100),"")</f>
        <v>#REF!</v>
      </c>
      <c r="E388" s="12" t="e">
        <f t="shared" si="12"/>
        <v>#REF!</v>
      </c>
    </row>
    <row r="389" spans="1:5" x14ac:dyDescent="0.25">
      <c r="A389" s="35" t="s">
        <v>434</v>
      </c>
      <c r="B389" s="35"/>
      <c r="C389" s="12" t="e">
        <f>+#REF!</f>
        <v>#REF!</v>
      </c>
      <c r="D389" s="12" t="e">
        <f t="shared" si="13"/>
        <v>#REF!</v>
      </c>
      <c r="E389" s="12" t="e">
        <f t="shared" si="12"/>
        <v>#REF!</v>
      </c>
    </row>
    <row r="390" spans="1:5" x14ac:dyDescent="0.25">
      <c r="A390" s="35" t="s">
        <v>435</v>
      </c>
      <c r="B390" s="35"/>
      <c r="C390" s="12" t="e">
        <f>+#REF!</f>
        <v>#REF!</v>
      </c>
      <c r="D390" s="12" t="e">
        <f t="shared" si="13"/>
        <v>#REF!</v>
      </c>
      <c r="E390" s="12" t="e">
        <f t="shared" si="12"/>
        <v>#REF!</v>
      </c>
    </row>
    <row r="391" spans="1:5" x14ac:dyDescent="0.25">
      <c r="A391" s="35" t="s">
        <v>140</v>
      </c>
      <c r="B391" s="35"/>
      <c r="C391" s="43" t="e">
        <f>+#REF!</f>
        <v>#REF!</v>
      </c>
      <c r="D391" s="12" t="e">
        <f t="shared" si="13"/>
        <v>#REF!</v>
      </c>
      <c r="E391" s="12" t="e">
        <f t="shared" si="12"/>
        <v>#REF!</v>
      </c>
    </row>
    <row r="392" spans="1:5" x14ac:dyDescent="0.25">
      <c r="A392" s="35" t="s">
        <v>424</v>
      </c>
      <c r="B392" s="35"/>
      <c r="C392" s="39" t="e">
        <f>+#REF!</f>
        <v>#REF!</v>
      </c>
      <c r="D392" s="12" t="e">
        <f t="shared" si="13"/>
        <v>#REF!</v>
      </c>
      <c r="E392" s="12" t="e">
        <f t="shared" si="12"/>
        <v>#REF!</v>
      </c>
    </row>
    <row r="393" spans="1:5" x14ac:dyDescent="0.25">
      <c r="A393" s="35" t="s">
        <v>128</v>
      </c>
      <c r="B393" s="35"/>
      <c r="C393" s="12" t="e">
        <f>+#REF!</f>
        <v>#REF!</v>
      </c>
      <c r="D393" s="12" t="e">
        <f t="shared" si="13"/>
        <v>#REF!</v>
      </c>
      <c r="E393" s="12" t="e">
        <f t="shared" si="12"/>
        <v>#REF!</v>
      </c>
    </row>
    <row r="394" spans="1:5" x14ac:dyDescent="0.25">
      <c r="A394" s="35" t="s">
        <v>129</v>
      </c>
      <c r="B394" s="35"/>
      <c r="C394" s="43" t="e">
        <f>+#REF!</f>
        <v>#REF!</v>
      </c>
      <c r="D394" s="12" t="e">
        <f t="shared" si="13"/>
        <v>#REF!</v>
      </c>
      <c r="E394" s="12" t="e">
        <f t="shared" si="12"/>
        <v>#REF!</v>
      </c>
    </row>
    <row r="395" spans="1:5" x14ac:dyDescent="0.25">
      <c r="A395" s="35" t="s">
        <v>437</v>
      </c>
      <c r="B395" s="35"/>
      <c r="C395" s="88" t="e">
        <f>+#REF!</f>
        <v>#REF!</v>
      </c>
      <c r="D395" s="12" t="e">
        <f t="shared" si="13"/>
        <v>#REF!</v>
      </c>
      <c r="E395" s="12" t="e">
        <f t="shared" si="12"/>
        <v>#REF!</v>
      </c>
    </row>
    <row r="396" spans="1:5" x14ac:dyDescent="0.25">
      <c r="A396" s="35" t="s">
        <v>130</v>
      </c>
      <c r="B396" s="35"/>
      <c r="C396" s="12" t="e">
        <f>+#REF!</f>
        <v>#REF!</v>
      </c>
      <c r="D396" s="12" t="e">
        <f t="shared" si="13"/>
        <v>#REF!</v>
      </c>
      <c r="E396" s="12" t="e">
        <f t="shared" si="12"/>
        <v>#REF!</v>
      </c>
    </row>
    <row r="397" spans="1:5" ht="24.75" customHeight="1" x14ac:dyDescent="0.25">
      <c r="A397" s="35" t="s">
        <v>131</v>
      </c>
      <c r="B397" s="35"/>
      <c r="C397" s="12" t="e">
        <f>+#REF!</f>
        <v>#REF!</v>
      </c>
      <c r="D397" s="12" t="e">
        <f t="shared" si="13"/>
        <v>#REF!</v>
      </c>
      <c r="E397" s="12" t="e">
        <f t="shared" si="12"/>
        <v>#REF!</v>
      </c>
    </row>
    <row r="398" spans="1:5" x14ac:dyDescent="0.25">
      <c r="A398" s="35" t="s">
        <v>132</v>
      </c>
      <c r="B398" s="35"/>
      <c r="C398" s="12" t="e">
        <f>+#REF!</f>
        <v>#REF!</v>
      </c>
      <c r="D398" s="12" t="e">
        <f t="shared" si="13"/>
        <v>#REF!</v>
      </c>
      <c r="E398" s="12" t="e">
        <f t="shared" si="12"/>
        <v>#REF!</v>
      </c>
    </row>
    <row r="399" spans="1:5" x14ac:dyDescent="0.25">
      <c r="A399" s="35" t="s">
        <v>513</v>
      </c>
      <c r="B399" s="35"/>
      <c r="C399" s="98" t="e">
        <f>+#REF!</f>
        <v>#REF!</v>
      </c>
      <c r="D399" s="12"/>
      <c r="E399" s="12" t="e">
        <f t="shared" si="12"/>
        <v>#REF!</v>
      </c>
    </row>
    <row r="400" spans="1:5" x14ac:dyDescent="0.25">
      <c r="A400" s="35"/>
      <c r="B400" s="35"/>
      <c r="C400" s="12"/>
      <c r="D400" s="12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B1:P116"/>
  <sheetViews>
    <sheetView zoomScale="80" zoomScaleNormal="80" workbookViewId="0">
      <selection activeCell="B1" sqref="B1:P65536"/>
    </sheetView>
  </sheetViews>
  <sheetFormatPr baseColWidth="10" defaultRowHeight="15" x14ac:dyDescent="0.25"/>
  <cols>
    <col min="1" max="1" width="15.42578125" customWidth="1"/>
    <col min="2" max="3" width="11.42578125" hidden="1" customWidth="1"/>
    <col min="4" max="4" width="12.42578125" hidden="1" customWidth="1"/>
    <col min="5" max="5" width="9.140625" hidden="1" customWidth="1"/>
    <col min="6" max="6" width="1.42578125" hidden="1" customWidth="1"/>
    <col min="7" max="7" width="3.85546875" hidden="1" customWidth="1"/>
    <col min="8" max="8" width="11.42578125" hidden="1" customWidth="1"/>
    <col min="9" max="9" width="1" hidden="1" customWidth="1"/>
    <col min="10" max="10" width="4" hidden="1" customWidth="1"/>
    <col min="11" max="11" width="11.42578125" hidden="1" customWidth="1"/>
    <col min="12" max="12" width="1.28515625" hidden="1" customWidth="1"/>
    <col min="13" max="13" width="2.5703125" hidden="1" customWidth="1"/>
    <col min="14" max="16" width="11.42578125" hidden="1" customWidth="1"/>
    <col min="17" max="17" width="11.42578125" customWidth="1"/>
  </cols>
  <sheetData>
    <row r="1" spans="2:16" x14ac:dyDescent="0.25">
      <c r="B1" t="s">
        <v>58</v>
      </c>
      <c r="C1" t="s">
        <v>57</v>
      </c>
      <c r="E1" t="s">
        <v>34</v>
      </c>
      <c r="H1" t="s">
        <v>35</v>
      </c>
      <c r="K1" t="s">
        <v>36</v>
      </c>
      <c r="N1" t="s">
        <v>49</v>
      </c>
      <c r="O1" t="s">
        <v>51</v>
      </c>
      <c r="P1" t="s">
        <v>54</v>
      </c>
    </row>
    <row r="2" spans="2:16" x14ac:dyDescent="0.25">
      <c r="B2" t="s">
        <v>59</v>
      </c>
      <c r="C2">
        <v>1</v>
      </c>
      <c r="D2">
        <v>1</v>
      </c>
      <c r="E2" s="2">
        <v>1980</v>
      </c>
      <c r="G2">
        <v>1</v>
      </c>
      <c r="H2" t="s">
        <v>268</v>
      </c>
      <c r="J2">
        <v>1</v>
      </c>
      <c r="K2" t="s">
        <v>37</v>
      </c>
      <c r="N2" s="2">
        <v>1</v>
      </c>
      <c r="O2" t="s">
        <v>50</v>
      </c>
      <c r="P2" t="s">
        <v>56</v>
      </c>
    </row>
    <row r="3" spans="2:16" x14ac:dyDescent="0.25">
      <c r="B3" t="s">
        <v>60</v>
      </c>
      <c r="C3">
        <v>2</v>
      </c>
      <c r="D3">
        <v>2</v>
      </c>
      <c r="E3" s="2">
        <v>1981</v>
      </c>
      <c r="G3">
        <v>2</v>
      </c>
      <c r="H3" t="s">
        <v>269</v>
      </c>
      <c r="J3">
        <v>2</v>
      </c>
      <c r="K3" t="s">
        <v>38</v>
      </c>
      <c r="N3" s="2">
        <v>2</v>
      </c>
      <c r="O3" t="s">
        <v>52</v>
      </c>
      <c r="P3" t="s">
        <v>55</v>
      </c>
    </row>
    <row r="4" spans="2:16" x14ac:dyDescent="0.25">
      <c r="B4" t="s">
        <v>61</v>
      </c>
      <c r="C4">
        <v>3</v>
      </c>
      <c r="D4">
        <v>3</v>
      </c>
      <c r="E4" s="2">
        <v>1982</v>
      </c>
      <c r="G4">
        <v>3</v>
      </c>
      <c r="H4" t="s">
        <v>270</v>
      </c>
      <c r="J4">
        <v>3</v>
      </c>
      <c r="K4" t="s">
        <v>39</v>
      </c>
      <c r="N4" s="2">
        <v>3</v>
      </c>
      <c r="O4" t="s">
        <v>53</v>
      </c>
    </row>
    <row r="5" spans="2:16" x14ac:dyDescent="0.25">
      <c r="B5" t="s">
        <v>63</v>
      </c>
      <c r="C5">
        <v>4</v>
      </c>
      <c r="D5">
        <v>4</v>
      </c>
      <c r="E5" s="2">
        <v>1983</v>
      </c>
      <c r="G5">
        <v>4</v>
      </c>
      <c r="H5" t="s">
        <v>271</v>
      </c>
      <c r="J5">
        <v>4</v>
      </c>
      <c r="K5" t="s">
        <v>40</v>
      </c>
      <c r="N5" s="2">
        <v>4</v>
      </c>
    </row>
    <row r="6" spans="2:16" x14ac:dyDescent="0.25">
      <c r="C6">
        <v>5</v>
      </c>
      <c r="D6">
        <v>5</v>
      </c>
      <c r="E6" s="2">
        <v>1984</v>
      </c>
      <c r="J6">
        <v>5</v>
      </c>
      <c r="K6" t="s">
        <v>41</v>
      </c>
      <c r="N6" s="2">
        <v>5</v>
      </c>
    </row>
    <row r="7" spans="2:16" x14ac:dyDescent="0.25">
      <c r="C7">
        <v>6</v>
      </c>
      <c r="D7">
        <v>6</v>
      </c>
      <c r="E7" s="2">
        <v>1985</v>
      </c>
      <c r="J7">
        <v>6</v>
      </c>
      <c r="K7" t="s">
        <v>42</v>
      </c>
      <c r="N7" s="2">
        <v>6</v>
      </c>
    </row>
    <row r="8" spans="2:16" x14ac:dyDescent="0.25">
      <c r="C8">
        <v>7</v>
      </c>
      <c r="D8">
        <v>7</v>
      </c>
      <c r="E8" s="2">
        <v>1986</v>
      </c>
      <c r="J8">
        <v>7</v>
      </c>
      <c r="K8" t="s">
        <v>43</v>
      </c>
      <c r="N8" s="2">
        <v>7</v>
      </c>
    </row>
    <row r="9" spans="2:16" x14ac:dyDescent="0.25">
      <c r="C9">
        <v>8</v>
      </c>
      <c r="D9">
        <v>8</v>
      </c>
      <c r="E9" s="2">
        <v>1987</v>
      </c>
      <c r="J9">
        <v>8</v>
      </c>
      <c r="K9" t="s">
        <v>44</v>
      </c>
      <c r="N9" s="2">
        <v>8</v>
      </c>
    </row>
    <row r="10" spans="2:16" x14ac:dyDescent="0.25">
      <c r="C10">
        <v>9</v>
      </c>
      <c r="D10">
        <v>9</v>
      </c>
      <c r="E10" s="2">
        <v>1988</v>
      </c>
      <c r="J10">
        <v>9</v>
      </c>
      <c r="K10" t="s">
        <v>45</v>
      </c>
      <c r="N10" s="2">
        <v>9</v>
      </c>
    </row>
    <row r="11" spans="2:16" x14ac:dyDescent="0.25">
      <c r="C11">
        <v>10</v>
      </c>
      <c r="D11">
        <v>10</v>
      </c>
      <c r="E11" s="2">
        <v>1989</v>
      </c>
      <c r="J11">
        <v>10</v>
      </c>
      <c r="K11" t="s">
        <v>46</v>
      </c>
      <c r="N11" s="2">
        <v>10</v>
      </c>
    </row>
    <row r="12" spans="2:16" x14ac:dyDescent="0.25">
      <c r="C12">
        <v>11</v>
      </c>
      <c r="D12">
        <v>11</v>
      </c>
      <c r="E12" s="2">
        <v>1990</v>
      </c>
      <c r="J12">
        <v>11</v>
      </c>
      <c r="K12" t="s">
        <v>47</v>
      </c>
      <c r="N12" s="2">
        <v>11</v>
      </c>
    </row>
    <row r="13" spans="2:16" x14ac:dyDescent="0.25">
      <c r="C13">
        <v>12</v>
      </c>
      <c r="D13">
        <v>12</v>
      </c>
      <c r="E13" s="2">
        <v>1991</v>
      </c>
      <c r="J13">
        <v>12</v>
      </c>
      <c r="K13" t="s">
        <v>48</v>
      </c>
      <c r="N13" s="2">
        <v>12</v>
      </c>
    </row>
    <row r="14" spans="2:16" x14ac:dyDescent="0.25">
      <c r="C14">
        <v>13</v>
      </c>
      <c r="D14">
        <v>13</v>
      </c>
      <c r="E14" s="2">
        <v>1992</v>
      </c>
      <c r="N14" s="2">
        <v>13</v>
      </c>
    </row>
    <row r="15" spans="2:16" x14ac:dyDescent="0.25">
      <c r="C15">
        <v>14</v>
      </c>
      <c r="D15">
        <v>14</v>
      </c>
      <c r="E15" s="2">
        <v>1993</v>
      </c>
      <c r="N15" s="2">
        <v>14</v>
      </c>
    </row>
    <row r="16" spans="2:16" x14ac:dyDescent="0.25">
      <c r="C16">
        <v>15</v>
      </c>
      <c r="D16">
        <v>15</v>
      </c>
      <c r="E16" s="2">
        <v>1994</v>
      </c>
      <c r="N16" s="2">
        <v>15</v>
      </c>
    </row>
    <row r="17" spans="3:14" x14ac:dyDescent="0.25">
      <c r="C17">
        <v>16</v>
      </c>
      <c r="D17">
        <v>16</v>
      </c>
      <c r="E17" s="2">
        <v>1995</v>
      </c>
      <c r="N17" s="2">
        <v>16</v>
      </c>
    </row>
    <row r="18" spans="3:14" x14ac:dyDescent="0.25">
      <c r="C18">
        <v>17</v>
      </c>
      <c r="D18">
        <v>17</v>
      </c>
      <c r="E18" s="2">
        <v>1996</v>
      </c>
      <c r="N18" s="2">
        <v>17</v>
      </c>
    </row>
    <row r="19" spans="3:14" x14ac:dyDescent="0.25">
      <c r="C19">
        <v>18</v>
      </c>
      <c r="D19">
        <v>18</v>
      </c>
      <c r="E19" s="2">
        <v>1997</v>
      </c>
      <c r="N19" s="2">
        <v>18</v>
      </c>
    </row>
    <row r="20" spans="3:14" x14ac:dyDescent="0.25">
      <c r="C20">
        <v>19</v>
      </c>
      <c r="D20">
        <v>19</v>
      </c>
      <c r="E20" s="2">
        <v>1998</v>
      </c>
      <c r="N20" s="2">
        <v>19</v>
      </c>
    </row>
    <row r="21" spans="3:14" x14ac:dyDescent="0.25">
      <c r="C21">
        <v>20</v>
      </c>
      <c r="D21">
        <v>20</v>
      </c>
      <c r="E21" s="2">
        <v>1999</v>
      </c>
      <c r="N21" s="2">
        <v>20</v>
      </c>
    </row>
    <row r="22" spans="3:14" x14ac:dyDescent="0.25">
      <c r="C22">
        <v>21</v>
      </c>
      <c r="D22">
        <v>21</v>
      </c>
      <c r="E22" s="2">
        <v>2000</v>
      </c>
      <c r="N22" s="2">
        <v>21</v>
      </c>
    </row>
    <row r="23" spans="3:14" x14ac:dyDescent="0.25">
      <c r="C23">
        <v>22</v>
      </c>
      <c r="D23">
        <v>22</v>
      </c>
      <c r="E23" s="2">
        <v>2001</v>
      </c>
      <c r="N23" s="2">
        <v>22</v>
      </c>
    </row>
    <row r="24" spans="3:14" x14ac:dyDescent="0.25">
      <c r="C24">
        <v>23</v>
      </c>
      <c r="D24">
        <v>23</v>
      </c>
      <c r="E24" s="2">
        <v>2002</v>
      </c>
      <c r="N24" s="2">
        <v>23</v>
      </c>
    </row>
    <row r="25" spans="3:14" x14ac:dyDescent="0.25">
      <c r="C25">
        <v>24</v>
      </c>
      <c r="D25">
        <v>24</v>
      </c>
      <c r="E25" s="2">
        <v>2003</v>
      </c>
      <c r="N25" s="2">
        <v>24</v>
      </c>
    </row>
    <row r="26" spans="3:14" x14ac:dyDescent="0.25">
      <c r="C26">
        <v>25</v>
      </c>
      <c r="D26">
        <v>25</v>
      </c>
      <c r="E26" s="2">
        <v>2004</v>
      </c>
      <c r="N26" s="2">
        <v>25</v>
      </c>
    </row>
    <row r="27" spans="3:14" x14ac:dyDescent="0.25">
      <c r="C27">
        <v>26</v>
      </c>
      <c r="D27">
        <v>26</v>
      </c>
      <c r="E27" s="2">
        <v>2005</v>
      </c>
      <c r="N27" s="2">
        <v>26</v>
      </c>
    </row>
    <row r="28" spans="3:14" x14ac:dyDescent="0.25">
      <c r="C28">
        <v>27</v>
      </c>
      <c r="D28">
        <v>27</v>
      </c>
      <c r="E28" s="2">
        <v>2006</v>
      </c>
      <c r="N28" s="2">
        <v>27</v>
      </c>
    </row>
    <row r="29" spans="3:14" x14ac:dyDescent="0.25">
      <c r="C29">
        <v>28</v>
      </c>
      <c r="D29">
        <v>28</v>
      </c>
      <c r="E29" s="2">
        <v>2007</v>
      </c>
      <c r="N29" s="2">
        <v>28</v>
      </c>
    </row>
    <row r="30" spans="3:14" x14ac:dyDescent="0.25">
      <c r="C30">
        <v>29</v>
      </c>
      <c r="D30">
        <v>29</v>
      </c>
      <c r="E30" s="2">
        <v>2008</v>
      </c>
      <c r="N30" s="2">
        <v>29</v>
      </c>
    </row>
    <row r="31" spans="3:14" x14ac:dyDescent="0.25">
      <c r="C31">
        <v>30</v>
      </c>
      <c r="D31">
        <v>30</v>
      </c>
      <c r="E31" s="2">
        <v>2009</v>
      </c>
      <c r="N31" s="2">
        <v>30</v>
      </c>
    </row>
    <row r="32" spans="3:14" x14ac:dyDescent="0.25">
      <c r="C32">
        <v>31</v>
      </c>
      <c r="D32">
        <v>31</v>
      </c>
      <c r="E32" s="2">
        <v>2010</v>
      </c>
      <c r="N32" s="2">
        <v>31</v>
      </c>
    </row>
    <row r="33" spans="3:5" x14ac:dyDescent="0.25">
      <c r="C33">
        <v>32</v>
      </c>
      <c r="D33" s="157">
        <v>31</v>
      </c>
      <c r="E33" s="2">
        <v>2011</v>
      </c>
    </row>
    <row r="34" spans="3:5" x14ac:dyDescent="0.25">
      <c r="C34">
        <v>33</v>
      </c>
      <c r="D34" s="157">
        <v>31</v>
      </c>
      <c r="E34" s="2">
        <v>2012</v>
      </c>
    </row>
    <row r="35" spans="3:5" x14ac:dyDescent="0.25">
      <c r="C35">
        <v>34</v>
      </c>
      <c r="D35" s="157">
        <v>31</v>
      </c>
      <c r="E35" s="2">
        <v>2013</v>
      </c>
    </row>
    <row r="36" spans="3:5" x14ac:dyDescent="0.25">
      <c r="C36">
        <v>35</v>
      </c>
      <c r="D36" s="157">
        <v>31</v>
      </c>
      <c r="E36" s="2">
        <v>2014</v>
      </c>
    </row>
    <row r="37" spans="3:5" x14ac:dyDescent="0.25">
      <c r="C37">
        <v>36</v>
      </c>
      <c r="D37" s="157">
        <v>31</v>
      </c>
      <c r="E37" s="2">
        <v>2015</v>
      </c>
    </row>
    <row r="38" spans="3:5" x14ac:dyDescent="0.25">
      <c r="C38">
        <v>37</v>
      </c>
    </row>
    <row r="39" spans="3:5" x14ac:dyDescent="0.25">
      <c r="C39">
        <v>38</v>
      </c>
    </row>
    <row r="40" spans="3:5" x14ac:dyDescent="0.25">
      <c r="C40">
        <v>39</v>
      </c>
    </row>
    <row r="41" spans="3:5" x14ac:dyDescent="0.25">
      <c r="C41">
        <v>40</v>
      </c>
    </row>
    <row r="42" spans="3:5" x14ac:dyDescent="0.25">
      <c r="C42">
        <v>41</v>
      </c>
    </row>
    <row r="43" spans="3:5" x14ac:dyDescent="0.25">
      <c r="C43">
        <v>42</v>
      </c>
    </row>
    <row r="44" spans="3:5" x14ac:dyDescent="0.25">
      <c r="C44">
        <v>43</v>
      </c>
    </row>
    <row r="45" spans="3:5" x14ac:dyDescent="0.25">
      <c r="C45">
        <v>44</v>
      </c>
    </row>
    <row r="46" spans="3:5" x14ac:dyDescent="0.25">
      <c r="C46">
        <v>45</v>
      </c>
    </row>
    <row r="47" spans="3:5" x14ac:dyDescent="0.25">
      <c r="C47">
        <v>46</v>
      </c>
    </row>
    <row r="48" spans="3:5" x14ac:dyDescent="0.25">
      <c r="C48">
        <v>47</v>
      </c>
    </row>
    <row r="49" spans="3:3" x14ac:dyDescent="0.25">
      <c r="C49">
        <v>48</v>
      </c>
    </row>
    <row r="50" spans="3:3" x14ac:dyDescent="0.25">
      <c r="C50">
        <v>49</v>
      </c>
    </row>
    <row r="51" spans="3:3" x14ac:dyDescent="0.25">
      <c r="C51">
        <v>50</v>
      </c>
    </row>
    <row r="52" spans="3:3" x14ac:dyDescent="0.25">
      <c r="C52">
        <v>51</v>
      </c>
    </row>
    <row r="53" spans="3:3" x14ac:dyDescent="0.25">
      <c r="C53">
        <v>52</v>
      </c>
    </row>
    <row r="54" spans="3:3" x14ac:dyDescent="0.25">
      <c r="C54">
        <v>53</v>
      </c>
    </row>
    <row r="55" spans="3:3" x14ac:dyDescent="0.25">
      <c r="C55">
        <v>54</v>
      </c>
    </row>
    <row r="56" spans="3:3" x14ac:dyDescent="0.25">
      <c r="C56">
        <v>55</v>
      </c>
    </row>
    <row r="57" spans="3:3" x14ac:dyDescent="0.25">
      <c r="C57">
        <v>56</v>
      </c>
    </row>
    <row r="58" spans="3:3" x14ac:dyDescent="0.25">
      <c r="C58">
        <v>57</v>
      </c>
    </row>
    <row r="59" spans="3:3" x14ac:dyDescent="0.25">
      <c r="C59">
        <v>58</v>
      </c>
    </row>
    <row r="60" spans="3:3" x14ac:dyDescent="0.25">
      <c r="C60">
        <v>59</v>
      </c>
    </row>
    <row r="61" spans="3:3" x14ac:dyDescent="0.25">
      <c r="C61">
        <v>60</v>
      </c>
    </row>
    <row r="62" spans="3:3" x14ac:dyDescent="0.25">
      <c r="C62">
        <v>61</v>
      </c>
    </row>
    <row r="63" spans="3:3" x14ac:dyDescent="0.25">
      <c r="C63">
        <v>62</v>
      </c>
    </row>
    <row r="64" spans="3:3" x14ac:dyDescent="0.25">
      <c r="C64">
        <v>63</v>
      </c>
    </row>
    <row r="65" spans="3:3" x14ac:dyDescent="0.25">
      <c r="C65">
        <v>64</v>
      </c>
    </row>
    <row r="66" spans="3:3" x14ac:dyDescent="0.25">
      <c r="C66">
        <v>65</v>
      </c>
    </row>
    <row r="67" spans="3:3" x14ac:dyDescent="0.25">
      <c r="C67">
        <v>66</v>
      </c>
    </row>
    <row r="68" spans="3:3" x14ac:dyDescent="0.25">
      <c r="C68">
        <v>67</v>
      </c>
    </row>
    <row r="69" spans="3:3" x14ac:dyDescent="0.25">
      <c r="C69">
        <v>68</v>
      </c>
    </row>
    <row r="70" spans="3:3" x14ac:dyDescent="0.25">
      <c r="C70">
        <v>69</v>
      </c>
    </row>
    <row r="71" spans="3:3" x14ac:dyDescent="0.25">
      <c r="C71">
        <v>70</v>
      </c>
    </row>
    <row r="72" spans="3:3" x14ac:dyDescent="0.25">
      <c r="C72">
        <v>71</v>
      </c>
    </row>
    <row r="73" spans="3:3" x14ac:dyDescent="0.25">
      <c r="C73">
        <v>72</v>
      </c>
    </row>
    <row r="74" spans="3:3" x14ac:dyDescent="0.25">
      <c r="C74">
        <v>73</v>
      </c>
    </row>
    <row r="75" spans="3:3" x14ac:dyDescent="0.25">
      <c r="C75">
        <v>74</v>
      </c>
    </row>
    <row r="76" spans="3:3" x14ac:dyDescent="0.25">
      <c r="C76">
        <v>75</v>
      </c>
    </row>
    <row r="77" spans="3:3" x14ac:dyDescent="0.25">
      <c r="C77">
        <v>76</v>
      </c>
    </row>
    <row r="78" spans="3:3" x14ac:dyDescent="0.25">
      <c r="C78">
        <v>77</v>
      </c>
    </row>
    <row r="79" spans="3:3" x14ac:dyDescent="0.25">
      <c r="C79">
        <v>78</v>
      </c>
    </row>
    <row r="80" spans="3:3" x14ac:dyDescent="0.25">
      <c r="C80">
        <v>79</v>
      </c>
    </row>
    <row r="81" spans="3:3" x14ac:dyDescent="0.25">
      <c r="C81">
        <v>80</v>
      </c>
    </row>
    <row r="82" spans="3:3" x14ac:dyDescent="0.25">
      <c r="C82">
        <v>81</v>
      </c>
    </row>
    <row r="83" spans="3:3" x14ac:dyDescent="0.25">
      <c r="C83">
        <v>82</v>
      </c>
    </row>
    <row r="84" spans="3:3" x14ac:dyDescent="0.25">
      <c r="C84">
        <v>83</v>
      </c>
    </row>
    <row r="85" spans="3:3" x14ac:dyDescent="0.25">
      <c r="C85">
        <v>84</v>
      </c>
    </row>
    <row r="86" spans="3:3" x14ac:dyDescent="0.25">
      <c r="C86">
        <v>85</v>
      </c>
    </row>
    <row r="87" spans="3:3" x14ac:dyDescent="0.25">
      <c r="C87">
        <v>86</v>
      </c>
    </row>
    <row r="88" spans="3:3" x14ac:dyDescent="0.25">
      <c r="C88">
        <v>87</v>
      </c>
    </row>
    <row r="89" spans="3:3" x14ac:dyDescent="0.25">
      <c r="C89">
        <v>88</v>
      </c>
    </row>
    <row r="90" spans="3:3" x14ac:dyDescent="0.25">
      <c r="C90">
        <v>89</v>
      </c>
    </row>
    <row r="91" spans="3:3" x14ac:dyDescent="0.25">
      <c r="C91">
        <v>90</v>
      </c>
    </row>
    <row r="92" spans="3:3" x14ac:dyDescent="0.25">
      <c r="C92">
        <v>91</v>
      </c>
    </row>
    <row r="93" spans="3:3" x14ac:dyDescent="0.25">
      <c r="C93">
        <v>92</v>
      </c>
    </row>
    <row r="94" spans="3:3" x14ac:dyDescent="0.25">
      <c r="C94">
        <v>93</v>
      </c>
    </row>
    <row r="95" spans="3:3" x14ac:dyDescent="0.25">
      <c r="C95">
        <v>94</v>
      </c>
    </row>
    <row r="96" spans="3:3" x14ac:dyDescent="0.25">
      <c r="C96">
        <v>95</v>
      </c>
    </row>
    <row r="97" spans="3:3" x14ac:dyDescent="0.25">
      <c r="C97">
        <v>96</v>
      </c>
    </row>
    <row r="98" spans="3:3" x14ac:dyDescent="0.25">
      <c r="C98">
        <v>97</v>
      </c>
    </row>
    <row r="99" spans="3:3" x14ac:dyDescent="0.25">
      <c r="C99">
        <v>98</v>
      </c>
    </row>
    <row r="100" spans="3:3" x14ac:dyDescent="0.25">
      <c r="C100">
        <v>99</v>
      </c>
    </row>
    <row r="101" spans="3:3" x14ac:dyDescent="0.25">
      <c r="C101">
        <v>100</v>
      </c>
    </row>
    <row r="102" spans="3:3" x14ac:dyDescent="0.25">
      <c r="C102">
        <v>101</v>
      </c>
    </row>
    <row r="103" spans="3:3" x14ac:dyDescent="0.25">
      <c r="C103">
        <v>102</v>
      </c>
    </row>
    <row r="104" spans="3:3" x14ac:dyDescent="0.25">
      <c r="C104">
        <v>103</v>
      </c>
    </row>
    <row r="105" spans="3:3" x14ac:dyDescent="0.25">
      <c r="C105">
        <v>104</v>
      </c>
    </row>
    <row r="106" spans="3:3" x14ac:dyDescent="0.25">
      <c r="C106">
        <v>105</v>
      </c>
    </row>
    <row r="107" spans="3:3" x14ac:dyDescent="0.25">
      <c r="C107">
        <v>106</v>
      </c>
    </row>
    <row r="108" spans="3:3" x14ac:dyDescent="0.25">
      <c r="C108">
        <v>107</v>
      </c>
    </row>
    <row r="109" spans="3:3" x14ac:dyDescent="0.25">
      <c r="C109">
        <v>108</v>
      </c>
    </row>
    <row r="110" spans="3:3" x14ac:dyDescent="0.25">
      <c r="C110">
        <v>109</v>
      </c>
    </row>
    <row r="111" spans="3:3" x14ac:dyDescent="0.25">
      <c r="C111">
        <v>110</v>
      </c>
    </row>
    <row r="112" spans="3:3" x14ac:dyDescent="0.25">
      <c r="C112">
        <v>111</v>
      </c>
    </row>
    <row r="113" spans="3:3" x14ac:dyDescent="0.25">
      <c r="C113">
        <v>112</v>
      </c>
    </row>
    <row r="114" spans="3:3" x14ac:dyDescent="0.25">
      <c r="C114">
        <v>113</v>
      </c>
    </row>
    <row r="115" spans="3:3" x14ac:dyDescent="0.25">
      <c r="C115">
        <v>114</v>
      </c>
    </row>
    <row r="116" spans="3:3" x14ac:dyDescent="0.25">
      <c r="C116">
        <v>115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11</vt:i4>
      </vt:variant>
    </vt:vector>
  </HeadingPairs>
  <TitlesOfParts>
    <vt:vector size="17" baseType="lpstr">
      <vt:lpstr>Portada</vt:lpstr>
      <vt:lpstr>Presentación-Inf prop</vt:lpstr>
      <vt:lpstr>Políticas públicas</vt:lpstr>
      <vt:lpstr>Emer. y compromisos</vt:lpstr>
      <vt:lpstr>Metodología1</vt:lpstr>
      <vt:lpstr>Contra Portada</vt:lpstr>
      <vt:lpstr>'Contra Portada'!Área_de_impresión</vt:lpstr>
      <vt:lpstr>'Emer. y compromisos'!Área_de_impresión</vt:lpstr>
      <vt:lpstr>'Ficha 1'!Área_de_impresión</vt:lpstr>
      <vt:lpstr>'Ficha 3'!Área_de_impresión</vt:lpstr>
      <vt:lpstr>Metodología1!Área_de_impresión</vt:lpstr>
      <vt:lpstr>'Políticas públicas'!Área_de_impresión</vt:lpstr>
      <vt:lpstr>Portada!Área_de_impresión</vt:lpstr>
      <vt:lpstr>'Presentación-Inf prop'!Área_de_impresión</vt:lpstr>
      <vt:lpstr>Metodología1!Títulos_a_imprimir</vt:lpstr>
      <vt:lpstr>'Políticas públicas'!Títulos_a_imprimir</vt:lpstr>
      <vt:lpstr>'Presentación-Inf prop'!Títulos_a_imprimir</vt:lpstr>
    </vt:vector>
  </TitlesOfParts>
  <Company>INEGI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propuesta IIN Geográfica</dc:title>
  <dc:creator>INEGI</dc:creator>
  <cp:lastModifiedBy>INEGI</cp:lastModifiedBy>
  <cp:lastPrinted>2018-04-02T20:35:53Z</cp:lastPrinted>
  <dcterms:created xsi:type="dcterms:W3CDTF">2009-09-28T21:21:32Z</dcterms:created>
  <dcterms:modified xsi:type="dcterms:W3CDTF">2018-04-02T21:31:22Z</dcterms:modified>
</cp:coreProperties>
</file>